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85"/>
  </bookViews>
  <sheets>
    <sheet name="trans1" sheetId="1" r:id="rId1"/>
  </sheets>
  <calcPr calcId="124519"/>
</workbook>
</file>

<file path=xl/calcChain.xml><?xml version="1.0" encoding="utf-8"?>
<calcChain xmlns="http://schemas.openxmlformats.org/spreadsheetml/2006/main">
  <c r="C25" i="1"/>
  <c r="C24"/>
  <c r="D25"/>
  <c r="D24"/>
  <c r="C23"/>
  <c r="D23"/>
  <c r="C20"/>
  <c r="C17"/>
  <c r="D20"/>
  <c r="D17"/>
  <c r="C14"/>
  <c r="D14"/>
  <c r="D26" s="1"/>
  <c r="C11"/>
  <c r="C8"/>
  <c r="C26" s="1"/>
  <c r="D11"/>
  <c r="D8"/>
  <c r="E8"/>
  <c r="L26"/>
  <c r="L25"/>
  <c r="L24"/>
  <c r="M26"/>
  <c r="M25"/>
  <c r="M24"/>
  <c r="L23"/>
  <c r="M23"/>
  <c r="L20"/>
  <c r="M20"/>
  <c r="L17"/>
  <c r="M17"/>
  <c r="L14"/>
  <c r="M14"/>
  <c r="L11"/>
  <c r="M11"/>
  <c r="L8"/>
  <c r="M8"/>
  <c r="U25"/>
  <c r="U24"/>
  <c r="V25"/>
  <c r="V24"/>
  <c r="U23"/>
  <c r="V23"/>
  <c r="U20"/>
  <c r="V20"/>
  <c r="U17"/>
  <c r="V17"/>
  <c r="U14"/>
  <c r="V14"/>
  <c r="U11"/>
  <c r="V11"/>
  <c r="U8"/>
  <c r="U26" s="1"/>
  <c r="V8"/>
  <c r="V26" s="1"/>
  <c r="AD26"/>
  <c r="AE26"/>
  <c r="AD23"/>
  <c r="AE23"/>
  <c r="AD20"/>
  <c r="AE20"/>
  <c r="AD17"/>
  <c r="AE17"/>
  <c r="AD14"/>
  <c r="AE14"/>
  <c r="AD11"/>
  <c r="AE11"/>
  <c r="AD8"/>
  <c r="AE8"/>
  <c r="AM25"/>
  <c r="AM24"/>
  <c r="AN25"/>
  <c r="AN24"/>
  <c r="AM23"/>
  <c r="AN23"/>
  <c r="AM20"/>
  <c r="AN20"/>
  <c r="AM17"/>
  <c r="AN17"/>
  <c r="AO17"/>
  <c r="AM14"/>
  <c r="AN14"/>
  <c r="AM11"/>
  <c r="AN11"/>
  <c r="AM8"/>
  <c r="AM26" s="1"/>
  <c r="AN8"/>
  <c r="AN26" s="1"/>
  <c r="E26"/>
  <c r="F23"/>
  <c r="F26"/>
  <c r="G26"/>
  <c r="N26"/>
  <c r="O25"/>
  <c r="O24"/>
  <c r="O26" s="1"/>
  <c r="O23"/>
  <c r="F20"/>
  <c r="G20"/>
  <c r="O20"/>
  <c r="P20"/>
  <c r="F17"/>
  <c r="G17"/>
  <c r="O17"/>
  <c r="P17"/>
  <c r="E14"/>
  <c r="F14"/>
  <c r="G14"/>
  <c r="N14"/>
  <c r="O14"/>
  <c r="P14"/>
  <c r="F11"/>
  <c r="G11"/>
  <c r="N11"/>
  <c r="O11"/>
  <c r="P11"/>
  <c r="W26"/>
  <c r="X25"/>
  <c r="X24"/>
  <c r="X26" s="1"/>
  <c r="X23"/>
  <c r="X20"/>
  <c r="Y20"/>
  <c r="X17"/>
  <c r="Y17"/>
  <c r="X14"/>
  <c r="Y14"/>
  <c r="W11"/>
  <c r="X11"/>
  <c r="Y11"/>
  <c r="AH25"/>
  <c r="AH24"/>
  <c r="AH26" s="1"/>
  <c r="AG25"/>
  <c r="AG24"/>
  <c r="AG26" s="1"/>
  <c r="AF26"/>
  <c r="AG23"/>
  <c r="AH23"/>
  <c r="AG20"/>
  <c r="AH20"/>
  <c r="AJ20"/>
  <c r="AG17"/>
  <c r="AH17"/>
  <c r="AG14"/>
  <c r="AH14"/>
  <c r="AF11"/>
  <c r="AG11"/>
  <c r="AH11"/>
  <c r="F8"/>
  <c r="G8"/>
  <c r="N8"/>
  <c r="O8"/>
  <c r="P8"/>
  <c r="W8"/>
  <c r="X8"/>
  <c r="Y8"/>
  <c r="AF8"/>
  <c r="AH8"/>
  <c r="AG8"/>
  <c r="AO26"/>
  <c r="AO23"/>
  <c r="AO20"/>
  <c r="AO14"/>
  <c r="AO11"/>
  <c r="AO8"/>
  <c r="AJ23"/>
  <c r="AK23"/>
  <c r="AL23"/>
  <c r="AP23"/>
  <c r="AQ23"/>
  <c r="AR23"/>
  <c r="AS23"/>
  <c r="AT23"/>
  <c r="AK20"/>
  <c r="AL20"/>
  <c r="AP20"/>
  <c r="AQ20"/>
  <c r="AR20"/>
  <c r="AS20"/>
  <c r="AT20"/>
  <c r="AJ17"/>
  <c r="AK17"/>
  <c r="AL17"/>
  <c r="AP17"/>
  <c r="AQ17"/>
  <c r="AR17"/>
  <c r="AS17"/>
  <c r="AT17"/>
  <c r="AJ14"/>
  <c r="AK14"/>
  <c r="AL14"/>
  <c r="AP14"/>
  <c r="AQ14"/>
  <c r="AR14"/>
  <c r="AS14"/>
  <c r="AT14"/>
  <c r="AJ11"/>
  <c r="AK11"/>
  <c r="AL11"/>
  <c r="AP11"/>
  <c r="AQ11"/>
  <c r="AR11"/>
  <c r="AS11"/>
  <c r="AT11"/>
  <c r="AJ8"/>
  <c r="AU23"/>
  <c r="AU20"/>
  <c r="AU17"/>
  <c r="AU14"/>
  <c r="AP8"/>
  <c r="AQ8"/>
  <c r="AR8"/>
  <c r="AS8"/>
  <c r="AT8"/>
  <c r="AP26"/>
  <c r="AQ26"/>
  <c r="AR26"/>
  <c r="AS26"/>
  <c r="AT26"/>
  <c r="AP25"/>
  <c r="AQ25"/>
  <c r="AR25"/>
  <c r="AS25"/>
  <c r="AT25"/>
  <c r="AP24"/>
  <c r="AQ24"/>
  <c r="AR24"/>
  <c r="AS24"/>
  <c r="AT24"/>
  <c r="AU24"/>
  <c r="H26"/>
  <c r="I26"/>
  <c r="Q26"/>
  <c r="R26"/>
  <c r="Z26"/>
  <c r="AA26"/>
  <c r="AI26"/>
  <c r="AJ26"/>
  <c r="AU11"/>
  <c r="AU8"/>
  <c r="AU26"/>
  <c r="AL8"/>
  <c r="AL26"/>
  <c r="AK8"/>
  <c r="AK26" s="1"/>
  <c r="AC23"/>
  <c r="AC20"/>
  <c r="AC17"/>
  <c r="AC14"/>
  <c r="AC11"/>
  <c r="AC8"/>
  <c r="AB23"/>
  <c r="AB20"/>
  <c r="AB17"/>
  <c r="AB14"/>
  <c r="AB11"/>
  <c r="AB8"/>
  <c r="T20"/>
  <c r="T17"/>
  <c r="T14"/>
  <c r="T11"/>
  <c r="T8"/>
  <c r="S23"/>
  <c r="S20"/>
  <c r="S17"/>
  <c r="S14"/>
  <c r="S11"/>
  <c r="S8"/>
  <c r="K23"/>
  <c r="K20"/>
  <c r="K17"/>
  <c r="K14"/>
  <c r="K11"/>
  <c r="K8"/>
  <c r="J23"/>
  <c r="J20"/>
  <c r="J17"/>
  <c r="J14"/>
  <c r="J11"/>
  <c r="J8"/>
  <c r="AU25"/>
  <c r="AL25"/>
  <c r="AK25"/>
  <c r="AC25"/>
  <c r="AB25"/>
  <c r="T25"/>
  <c r="S25"/>
  <c r="K25"/>
  <c r="J25"/>
  <c r="AL24"/>
  <c r="AK24"/>
  <c r="AC24"/>
  <c r="AB24"/>
  <c r="T24"/>
  <c r="S24"/>
  <c r="J24"/>
  <c r="K24" s="1"/>
  <c r="Y26" l="1"/>
  <c r="P26"/>
  <c r="J26"/>
  <c r="K26"/>
  <c r="S26"/>
  <c r="T26"/>
  <c r="AB26"/>
  <c r="AC26"/>
</calcChain>
</file>

<file path=xl/sharedStrings.xml><?xml version="1.0" encoding="utf-8"?>
<sst xmlns="http://schemas.openxmlformats.org/spreadsheetml/2006/main" count="132" uniqueCount="33">
  <si>
    <t xml:space="preserve"> Details International  Airports</t>
  </si>
  <si>
    <t xml:space="preserve"> الشحن الخارج (بالطن) Freight (Outgoing  (Ton </t>
  </si>
  <si>
    <t xml:space="preserve"> الشحن الداخل (بالطن) Freight (Incoming (Ton</t>
  </si>
  <si>
    <t xml:space="preserve"> الركاب المغادرين (بالألف) Passengers(000)  Departing</t>
  </si>
  <si>
    <t xml:space="preserve"> الركاب القادمين (بالألف) Passengers(000) Arriving</t>
  </si>
  <si>
    <t xml:space="preserve"> حركت الطائرات بالعدد Aircrafts (Movement(In Number</t>
  </si>
  <si>
    <t>التفاصيل</t>
  </si>
  <si>
    <t>المطارات الدولية</t>
  </si>
  <si>
    <t>Sana'a International Airport</t>
  </si>
  <si>
    <t>Local</t>
  </si>
  <si>
    <t>محلي</t>
  </si>
  <si>
    <t xml:space="preserve">مطار صنعاء الدولي </t>
  </si>
  <si>
    <t>Inter</t>
  </si>
  <si>
    <t>عالمي</t>
  </si>
  <si>
    <t>Total</t>
  </si>
  <si>
    <t>جملة</t>
  </si>
  <si>
    <t>Aden International Airport</t>
  </si>
  <si>
    <t xml:space="preserve">مطار عدن الدولي  </t>
  </si>
  <si>
    <t>Rayan International Airport</t>
  </si>
  <si>
    <t>Taiz International Airport</t>
  </si>
  <si>
    <t xml:space="preserve"> -</t>
  </si>
  <si>
    <t xml:space="preserve">مطار تعز الدولي </t>
  </si>
  <si>
    <t>Al-Hodaida International Airport</t>
  </si>
  <si>
    <t xml:space="preserve">مطار الحديده الدولي </t>
  </si>
  <si>
    <t>Sayaon International Airport</t>
  </si>
  <si>
    <t>مطار سيئون الدولي</t>
  </si>
  <si>
    <t>TOTAL</t>
  </si>
  <si>
    <t>المجموع</t>
  </si>
  <si>
    <t>المصدر: كتاب الاحصاء السنوي</t>
  </si>
  <si>
    <t>ــــــــــ</t>
  </si>
  <si>
    <t xml:space="preserve">مطار الريان الدولي(المكلا)  </t>
  </si>
  <si>
    <t xml:space="preserve">حركة الطائرات والمسافرين والشحن في المطارات الدولية للخطوط المحلية والعالمية للجمهورية اليمنية للفترة  (2001- 2009)  </t>
  </si>
  <si>
    <t>ـــــــــ</t>
  </si>
</sst>
</file>

<file path=xl/styles.xml><?xml version="1.0" encoding="utf-8"?>
<styleSheet xmlns="http://schemas.openxmlformats.org/spreadsheetml/2006/main">
  <numFmts count="1">
    <numFmt numFmtId="164" formatCode="General_)"/>
  </numFmts>
  <fonts count="11">
    <font>
      <sz val="10"/>
      <name val="Arial"/>
      <charset val="178"/>
    </font>
    <font>
      <b/>
      <sz val="11"/>
      <color indexed="8"/>
      <name val="Simplified Arabic"/>
      <charset val="178"/>
    </font>
    <font>
      <b/>
      <sz val="11"/>
      <name val="Simplified Arabic"/>
      <charset val="178"/>
    </font>
    <font>
      <sz val="10"/>
      <name val="Arial"/>
      <family val="2"/>
    </font>
    <font>
      <sz val="8"/>
      <name val="Arial"/>
      <family val="2"/>
    </font>
    <font>
      <b/>
      <sz val="20"/>
      <color indexed="9"/>
      <name val="Simplified Arabic"/>
      <charset val="178"/>
    </font>
    <font>
      <b/>
      <sz val="14"/>
      <color indexed="8"/>
      <name val="Simplified Arabic"/>
      <charset val="178"/>
    </font>
    <font>
      <b/>
      <sz val="10"/>
      <color indexed="8"/>
      <name val="Arial"/>
      <family val="2"/>
    </font>
    <font>
      <b/>
      <sz val="11"/>
      <color indexed="8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1" fontId="3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readingOrder="2"/>
    </xf>
    <xf numFmtId="164" fontId="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 readingOrder="2"/>
    </xf>
    <xf numFmtId="164" fontId="6" fillId="2" borderId="3" xfId="0" applyNumberFormat="1" applyFont="1" applyFill="1" applyBorder="1" applyAlignment="1">
      <alignment horizontal="center" vertical="center" wrapText="1" readingOrder="2"/>
    </xf>
    <xf numFmtId="164" fontId="6" fillId="2" borderId="5" xfId="0" applyNumberFormat="1" applyFont="1" applyFill="1" applyBorder="1" applyAlignment="1">
      <alignment horizontal="center" vertical="center" wrapText="1" readingOrder="2"/>
    </xf>
    <xf numFmtId="164" fontId="6" fillId="2" borderId="7" xfId="0" applyNumberFormat="1" applyFont="1" applyFill="1" applyBorder="1" applyAlignment="1">
      <alignment horizontal="center" vertical="center" wrapText="1" readingOrder="2"/>
    </xf>
    <xf numFmtId="164" fontId="6" fillId="2" borderId="3" xfId="0" applyNumberFormat="1" applyFont="1" applyFill="1" applyBorder="1" applyAlignment="1">
      <alignment horizontal="center" vertical="center" wrapText="1" readingOrder="2"/>
    </xf>
    <xf numFmtId="0" fontId="0" fillId="0" borderId="0" xfId="0"/>
    <xf numFmtId="164" fontId="6" fillId="2" borderId="11" xfId="0" applyNumberFormat="1" applyFont="1" applyFill="1" applyBorder="1" applyAlignment="1">
      <alignment horizontal="center" vertical="center" wrapText="1" readingOrder="2"/>
    </xf>
    <xf numFmtId="164" fontId="6" fillId="2" borderId="12" xfId="0" applyNumberFormat="1" applyFont="1" applyFill="1" applyBorder="1" applyAlignment="1">
      <alignment horizontal="center" vertical="center" wrapText="1" readingOrder="2"/>
    </xf>
    <xf numFmtId="164" fontId="6" fillId="2" borderId="13" xfId="0" applyNumberFormat="1" applyFont="1" applyFill="1" applyBorder="1" applyAlignment="1">
      <alignment horizontal="center" vertical="center" wrapText="1" readingOrder="2"/>
    </xf>
    <xf numFmtId="164" fontId="6" fillId="2" borderId="1" xfId="0" applyNumberFormat="1" applyFont="1" applyFill="1" applyBorder="1" applyAlignment="1">
      <alignment horizontal="center" vertical="center" wrapText="1" readingOrder="2"/>
    </xf>
    <xf numFmtId="0" fontId="0" fillId="0" borderId="0" xfId="0"/>
    <xf numFmtId="164" fontId="6" fillId="2" borderId="11" xfId="0" applyNumberFormat="1" applyFont="1" applyFill="1" applyBorder="1" applyAlignment="1">
      <alignment vertical="center" wrapText="1" readingOrder="2"/>
    </xf>
    <xf numFmtId="164" fontId="6" fillId="2" borderId="13" xfId="0" applyNumberFormat="1" applyFont="1" applyFill="1" applyBorder="1" applyAlignment="1">
      <alignment vertical="center" wrapText="1" readingOrder="2"/>
    </xf>
    <xf numFmtId="164" fontId="6" fillId="2" borderId="3" xfId="0" applyNumberFormat="1" applyFont="1" applyFill="1" applyBorder="1" applyAlignment="1">
      <alignment vertical="center" wrapText="1" readingOrder="2"/>
    </xf>
    <xf numFmtId="164" fontId="6" fillId="2" borderId="4" xfId="0" applyNumberFormat="1" applyFont="1" applyFill="1" applyBorder="1" applyAlignment="1">
      <alignment vertical="center" wrapText="1" readingOrder="2"/>
    </xf>
    <xf numFmtId="164" fontId="6" fillId="2" borderId="6" xfId="0" applyNumberFormat="1" applyFont="1" applyFill="1" applyBorder="1" applyAlignment="1">
      <alignment vertical="center" wrapText="1" readingOrder="2"/>
    </xf>
    <xf numFmtId="164" fontId="6" fillId="2" borderId="7" xfId="0" applyNumberFormat="1" applyFont="1" applyFill="1" applyBorder="1" applyAlignment="1">
      <alignment vertical="center" wrapText="1" readingOrder="2"/>
    </xf>
    <xf numFmtId="164" fontId="6" fillId="2" borderId="9" xfId="0" applyNumberFormat="1" applyFont="1" applyFill="1" applyBorder="1" applyAlignment="1">
      <alignment vertical="center" wrapText="1" readingOrder="2"/>
    </xf>
    <xf numFmtId="1" fontId="7" fillId="4" borderId="1" xfId="0" applyNumberFormat="1" applyFont="1" applyFill="1" applyBorder="1" applyAlignment="1" applyProtection="1">
      <alignment horizontal="center" vertical="center"/>
    </xf>
    <xf numFmtId="164" fontId="5" fillId="3" borderId="1" xfId="0" quotePrefix="1" applyNumberFormat="1" applyFont="1" applyFill="1" applyBorder="1" applyAlignment="1">
      <alignment horizontal="center" vertical="center" wrapText="1" readingOrder="2"/>
    </xf>
    <xf numFmtId="164" fontId="1" fillId="2" borderId="1" xfId="0" applyNumberFormat="1" applyFont="1" applyFill="1" applyBorder="1" applyAlignment="1">
      <alignment horizontal="center" vertical="center" wrapText="1" readingOrder="2"/>
    </xf>
    <xf numFmtId="164" fontId="1" fillId="2" borderId="11" xfId="0" applyNumberFormat="1" applyFont="1" applyFill="1" applyBorder="1" applyAlignment="1">
      <alignment horizontal="center" vertical="center" readingOrder="2"/>
    </xf>
    <xf numFmtId="164" fontId="1" fillId="2" borderId="12" xfId="0" applyNumberFormat="1" applyFont="1" applyFill="1" applyBorder="1" applyAlignment="1">
      <alignment horizontal="center" vertical="center" readingOrder="2"/>
    </xf>
    <xf numFmtId="164" fontId="1" fillId="2" borderId="13" xfId="0" applyNumberFormat="1" applyFont="1" applyFill="1" applyBorder="1" applyAlignment="1">
      <alignment horizontal="center" vertical="center" readingOrder="2"/>
    </xf>
    <xf numFmtId="164" fontId="6" fillId="2" borderId="1" xfId="0" applyNumberFormat="1" applyFont="1" applyFill="1" applyBorder="1" applyAlignment="1">
      <alignment horizontal="center" vertical="center" wrapText="1" readingOrder="2"/>
    </xf>
    <xf numFmtId="164" fontId="6" fillId="2" borderId="3" xfId="0" applyNumberFormat="1" applyFont="1" applyFill="1" applyBorder="1" applyAlignment="1">
      <alignment horizontal="center" vertical="center" wrapText="1" readingOrder="2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6" fillId="2" borderId="11" xfId="0" applyNumberFormat="1" applyFont="1" applyFill="1" applyBorder="1" applyAlignment="1">
      <alignment horizontal="center" vertical="center" wrapText="1" readingOrder="2"/>
    </xf>
    <xf numFmtId="164" fontId="6" fillId="2" borderId="12" xfId="0" applyNumberFormat="1" applyFont="1" applyFill="1" applyBorder="1" applyAlignment="1">
      <alignment horizontal="center" vertical="center" wrapText="1" readingOrder="2"/>
    </xf>
    <xf numFmtId="164" fontId="6" fillId="2" borderId="13" xfId="0" applyNumberFormat="1" applyFont="1" applyFill="1" applyBorder="1" applyAlignment="1">
      <alignment horizontal="center" vertical="center" wrapText="1" readingOrder="2"/>
    </xf>
    <xf numFmtId="164" fontId="6" fillId="2" borderId="5" xfId="0" applyNumberFormat="1" applyFont="1" applyFill="1" applyBorder="1" applyAlignment="1">
      <alignment horizontal="center" vertical="center" wrapText="1" readingOrder="2"/>
    </xf>
    <xf numFmtId="164" fontId="6" fillId="2" borderId="0" xfId="0" applyNumberFormat="1" applyFont="1" applyFill="1" applyBorder="1" applyAlignment="1">
      <alignment horizontal="center" vertical="center" wrapText="1" readingOrder="2"/>
    </xf>
    <xf numFmtId="164" fontId="1" fillId="2" borderId="3" xfId="0" applyNumberFormat="1" applyFont="1" applyFill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right" readingOrder="2"/>
    </xf>
    <xf numFmtId="164" fontId="1" fillId="2" borderId="1" xfId="0" applyNumberFormat="1" applyFont="1" applyFill="1" applyBorder="1" applyAlignment="1">
      <alignment horizontal="center" vertical="center" readingOrder="2"/>
    </xf>
    <xf numFmtId="164" fontId="1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 readingOrder="2"/>
    </xf>
    <xf numFmtId="164" fontId="8" fillId="2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4" borderId="1" xfId="0" applyNumberFormat="1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8"/>
  <sheetViews>
    <sheetView tabSelected="1" view="pageBreakPreview" zoomScale="85" zoomScaleNormal="55" zoomScaleSheetLayoutView="85" workbookViewId="0">
      <selection sqref="A1:AW1"/>
    </sheetView>
  </sheetViews>
  <sheetFormatPr defaultRowHeight="12.75"/>
  <cols>
    <col min="1" max="1" width="13.85546875" customWidth="1"/>
    <col min="3" max="4" width="9.140625" style="15"/>
    <col min="5" max="5" width="10.85546875" bestFit="1" customWidth="1"/>
    <col min="6" max="6" width="10.85546875" customWidth="1"/>
    <col min="7" max="8" width="10.85546875" bestFit="1" customWidth="1"/>
    <col min="9" max="11" width="8.42578125" bestFit="1" customWidth="1"/>
    <col min="12" max="13" width="8.42578125" style="15" customWidth="1"/>
    <col min="14" max="14" width="8.42578125" customWidth="1"/>
    <col min="15" max="16" width="12" bestFit="1" customWidth="1"/>
    <col min="17" max="17" width="11" bestFit="1" customWidth="1"/>
    <col min="18" max="20" width="9.5703125" bestFit="1" customWidth="1"/>
    <col min="21" max="22" width="9.5703125" style="15" customWidth="1"/>
    <col min="23" max="23" width="9.5703125" customWidth="1"/>
    <col min="24" max="24" width="12.85546875" customWidth="1"/>
    <col min="25" max="26" width="10.140625" bestFit="1" customWidth="1"/>
    <col min="27" max="29" width="8" bestFit="1" customWidth="1"/>
    <col min="30" max="31" width="8" style="10" customWidth="1"/>
    <col min="32" max="32" width="8" customWidth="1"/>
    <col min="33" max="35" width="10.140625" bestFit="1" customWidth="1"/>
    <col min="36" max="38" width="8" bestFit="1" customWidth="1"/>
    <col min="39" max="40" width="8" style="10" customWidth="1"/>
    <col min="41" max="41" width="8" customWidth="1"/>
    <col min="42" max="43" width="9.5703125" bestFit="1" customWidth="1"/>
    <col min="44" max="44" width="10.140625" bestFit="1" customWidth="1"/>
    <col min="45" max="45" width="9.5703125" bestFit="1" customWidth="1"/>
    <col min="46" max="47" width="10.140625" bestFit="1" customWidth="1"/>
    <col min="48" max="48" width="7.140625" customWidth="1"/>
    <col min="49" max="49" width="16.140625" customWidth="1"/>
  </cols>
  <sheetData>
    <row r="1" spans="1:49" ht="51" customHeight="1">
      <c r="A1" s="48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</row>
    <row r="2" spans="1:49" ht="12.75" customHeight="1">
      <c r="A2" s="25" t="s">
        <v>0</v>
      </c>
      <c r="B2" s="25"/>
      <c r="C2" s="44"/>
      <c r="D2" s="32"/>
      <c r="E2" s="30" t="s">
        <v>1</v>
      </c>
      <c r="F2" s="31"/>
      <c r="G2" s="31"/>
      <c r="H2" s="31"/>
      <c r="I2" s="31"/>
      <c r="J2" s="31"/>
      <c r="K2" s="32"/>
      <c r="L2" s="16"/>
      <c r="M2" s="18"/>
      <c r="N2" s="19"/>
      <c r="O2" s="29" t="s">
        <v>2</v>
      </c>
      <c r="P2" s="29"/>
      <c r="Q2" s="29"/>
      <c r="R2" s="29"/>
      <c r="S2" s="29"/>
      <c r="T2" s="29"/>
      <c r="U2" s="14"/>
      <c r="V2" s="14"/>
      <c r="W2" s="5"/>
      <c r="X2" s="29" t="s">
        <v>3</v>
      </c>
      <c r="Y2" s="29"/>
      <c r="Z2" s="29"/>
      <c r="AA2" s="29"/>
      <c r="AB2" s="29"/>
      <c r="AC2" s="29"/>
      <c r="AD2" s="11"/>
      <c r="AE2" s="11"/>
      <c r="AF2" s="39"/>
      <c r="AG2" s="29" t="s">
        <v>4</v>
      </c>
      <c r="AH2" s="29"/>
      <c r="AI2" s="29"/>
      <c r="AJ2" s="29"/>
      <c r="AK2" s="29"/>
      <c r="AL2" s="29"/>
      <c r="AM2" s="9"/>
      <c r="AN2" s="9"/>
      <c r="AO2" s="6"/>
      <c r="AP2" s="30" t="s">
        <v>5</v>
      </c>
      <c r="AQ2" s="31"/>
      <c r="AR2" s="31"/>
      <c r="AS2" s="31"/>
      <c r="AT2" s="31"/>
      <c r="AU2" s="32"/>
      <c r="AV2" s="26" t="s">
        <v>6</v>
      </c>
      <c r="AW2" s="26" t="s">
        <v>7</v>
      </c>
    </row>
    <row r="3" spans="1:49" ht="12.75" customHeight="1">
      <c r="A3" s="25"/>
      <c r="B3" s="25"/>
      <c r="C3" s="33"/>
      <c r="D3" s="35"/>
      <c r="E3" s="33"/>
      <c r="F3" s="34"/>
      <c r="G3" s="34"/>
      <c r="H3" s="34"/>
      <c r="I3" s="34"/>
      <c r="J3" s="34"/>
      <c r="K3" s="35"/>
      <c r="L3" s="42"/>
      <c r="M3" s="43"/>
      <c r="N3" s="20"/>
      <c r="O3" s="29"/>
      <c r="P3" s="29"/>
      <c r="Q3" s="29"/>
      <c r="R3" s="29"/>
      <c r="S3" s="29"/>
      <c r="T3" s="29"/>
      <c r="U3" s="14"/>
      <c r="V3" s="14"/>
      <c r="W3" s="5"/>
      <c r="X3" s="29"/>
      <c r="Y3" s="29"/>
      <c r="Z3" s="29"/>
      <c r="AA3" s="29"/>
      <c r="AB3" s="29"/>
      <c r="AC3" s="29"/>
      <c r="AD3" s="12"/>
      <c r="AE3" s="12"/>
      <c r="AF3" s="40"/>
      <c r="AG3" s="29"/>
      <c r="AH3" s="29"/>
      <c r="AI3" s="29"/>
      <c r="AJ3" s="29"/>
      <c r="AK3" s="29"/>
      <c r="AL3" s="29"/>
      <c r="AM3" s="7"/>
      <c r="AN3" s="7"/>
      <c r="AO3" s="7"/>
      <c r="AP3" s="33"/>
      <c r="AQ3" s="34"/>
      <c r="AR3" s="34"/>
      <c r="AS3" s="34"/>
      <c r="AT3" s="34"/>
      <c r="AU3" s="35"/>
      <c r="AV3" s="27"/>
      <c r="AW3" s="27"/>
    </row>
    <row r="4" spans="1:49" ht="12.75" customHeight="1">
      <c r="A4" s="25"/>
      <c r="B4" s="25"/>
      <c r="C4" s="36"/>
      <c r="D4" s="38"/>
      <c r="E4" s="36"/>
      <c r="F4" s="37"/>
      <c r="G4" s="37"/>
      <c r="H4" s="37"/>
      <c r="I4" s="37"/>
      <c r="J4" s="37"/>
      <c r="K4" s="38"/>
      <c r="L4" s="17"/>
      <c r="M4" s="21"/>
      <c r="N4" s="22"/>
      <c r="O4" s="29"/>
      <c r="P4" s="29"/>
      <c r="Q4" s="29"/>
      <c r="R4" s="29"/>
      <c r="S4" s="29"/>
      <c r="T4" s="29"/>
      <c r="U4" s="14"/>
      <c r="V4" s="14"/>
      <c r="W4" s="5"/>
      <c r="X4" s="29"/>
      <c r="Y4" s="29"/>
      <c r="Z4" s="29"/>
      <c r="AA4" s="29"/>
      <c r="AB4" s="29"/>
      <c r="AC4" s="29"/>
      <c r="AD4" s="13"/>
      <c r="AE4" s="13"/>
      <c r="AF4" s="41"/>
      <c r="AG4" s="29"/>
      <c r="AH4" s="29"/>
      <c r="AI4" s="29"/>
      <c r="AJ4" s="29"/>
      <c r="AK4" s="29"/>
      <c r="AL4" s="29"/>
      <c r="AM4" s="8"/>
      <c r="AN4" s="8"/>
      <c r="AO4" s="8"/>
      <c r="AP4" s="36"/>
      <c r="AQ4" s="37"/>
      <c r="AR4" s="37"/>
      <c r="AS4" s="37"/>
      <c r="AT4" s="37"/>
      <c r="AU4" s="38"/>
      <c r="AV4" s="27"/>
      <c r="AW4" s="27"/>
    </row>
    <row r="5" spans="1:49" ht="21.75" customHeight="1">
      <c r="A5" s="25"/>
      <c r="B5" s="25"/>
      <c r="C5" s="49">
        <v>2009</v>
      </c>
      <c r="D5" s="49">
        <v>2008</v>
      </c>
      <c r="E5" s="49">
        <v>2007</v>
      </c>
      <c r="F5" s="49">
        <v>2006</v>
      </c>
      <c r="G5" s="49">
        <v>2005</v>
      </c>
      <c r="H5" s="49">
        <v>2004</v>
      </c>
      <c r="I5" s="49">
        <v>2003</v>
      </c>
      <c r="J5" s="49">
        <v>2002</v>
      </c>
      <c r="K5" s="49">
        <v>2001</v>
      </c>
      <c r="L5" s="49">
        <v>2009</v>
      </c>
      <c r="M5" s="49">
        <v>2008</v>
      </c>
      <c r="N5" s="49">
        <v>2007</v>
      </c>
      <c r="O5" s="49">
        <v>2006</v>
      </c>
      <c r="P5" s="49">
        <v>2005</v>
      </c>
      <c r="Q5" s="49">
        <v>2004</v>
      </c>
      <c r="R5" s="49">
        <v>2003</v>
      </c>
      <c r="S5" s="49">
        <v>2002</v>
      </c>
      <c r="T5" s="49">
        <v>2001</v>
      </c>
      <c r="U5" s="49">
        <v>2009</v>
      </c>
      <c r="V5" s="49">
        <v>2008</v>
      </c>
      <c r="W5" s="49">
        <v>2007</v>
      </c>
      <c r="X5" s="49">
        <v>2006</v>
      </c>
      <c r="Y5" s="49">
        <v>2005</v>
      </c>
      <c r="Z5" s="49">
        <v>2004</v>
      </c>
      <c r="AA5" s="49">
        <v>2003</v>
      </c>
      <c r="AB5" s="49">
        <v>2002</v>
      </c>
      <c r="AC5" s="49">
        <v>2001</v>
      </c>
      <c r="AD5" s="49">
        <v>2009</v>
      </c>
      <c r="AE5" s="49">
        <v>2008</v>
      </c>
      <c r="AF5" s="49">
        <v>2007</v>
      </c>
      <c r="AG5" s="49">
        <v>2006</v>
      </c>
      <c r="AH5" s="49">
        <v>2005</v>
      </c>
      <c r="AI5" s="49">
        <v>2004</v>
      </c>
      <c r="AJ5" s="49">
        <v>2003</v>
      </c>
      <c r="AK5" s="49">
        <v>2002</v>
      </c>
      <c r="AL5" s="49">
        <v>2001</v>
      </c>
      <c r="AM5" s="49">
        <v>2009</v>
      </c>
      <c r="AN5" s="49">
        <v>2008</v>
      </c>
      <c r="AO5" s="49">
        <v>2007</v>
      </c>
      <c r="AP5" s="49">
        <v>2006</v>
      </c>
      <c r="AQ5" s="49">
        <v>2005</v>
      </c>
      <c r="AR5" s="49">
        <v>2004</v>
      </c>
      <c r="AS5" s="49">
        <v>2003</v>
      </c>
      <c r="AT5" s="49">
        <v>2002</v>
      </c>
      <c r="AU5" s="49">
        <v>2001</v>
      </c>
      <c r="AV5" s="28"/>
      <c r="AW5" s="28"/>
    </row>
    <row r="6" spans="1:49" ht="21.75" customHeight="1">
      <c r="A6" s="25" t="s">
        <v>8</v>
      </c>
      <c r="B6" s="4" t="s">
        <v>9</v>
      </c>
      <c r="C6" s="50">
        <v>610</v>
      </c>
      <c r="D6" s="50">
        <v>708</v>
      </c>
      <c r="E6" s="51">
        <v>514</v>
      </c>
      <c r="F6" s="51">
        <v>658</v>
      </c>
      <c r="G6" s="51">
        <v>618</v>
      </c>
      <c r="H6" s="52" t="s">
        <v>32</v>
      </c>
      <c r="I6" s="53">
        <v>465</v>
      </c>
      <c r="J6" s="53">
        <v>751</v>
      </c>
      <c r="K6" s="53">
        <v>609</v>
      </c>
      <c r="L6" s="50">
        <v>236</v>
      </c>
      <c r="M6" s="50">
        <v>309</v>
      </c>
      <c r="N6" s="51">
        <v>162</v>
      </c>
      <c r="O6" s="51">
        <v>122</v>
      </c>
      <c r="P6" s="51">
        <v>224</v>
      </c>
      <c r="Q6" s="52" t="s">
        <v>29</v>
      </c>
      <c r="R6" s="53">
        <v>172</v>
      </c>
      <c r="S6" s="53">
        <v>204</v>
      </c>
      <c r="T6" s="53">
        <v>178</v>
      </c>
      <c r="U6" s="50">
        <v>208</v>
      </c>
      <c r="V6" s="50">
        <v>151</v>
      </c>
      <c r="W6" s="51">
        <v>137</v>
      </c>
      <c r="X6" s="51">
        <v>114</v>
      </c>
      <c r="Y6" s="51">
        <v>92</v>
      </c>
      <c r="Z6" s="52" t="s">
        <v>29</v>
      </c>
      <c r="AA6" s="53">
        <v>75</v>
      </c>
      <c r="AB6" s="53">
        <v>92</v>
      </c>
      <c r="AC6" s="53">
        <v>88</v>
      </c>
      <c r="AD6" s="50">
        <v>215</v>
      </c>
      <c r="AE6" s="50">
        <v>158</v>
      </c>
      <c r="AF6" s="51">
        <v>146</v>
      </c>
      <c r="AG6" s="51">
        <v>123</v>
      </c>
      <c r="AH6" s="51">
        <v>99</v>
      </c>
      <c r="AI6" s="52" t="s">
        <v>29</v>
      </c>
      <c r="AJ6" s="53">
        <v>80</v>
      </c>
      <c r="AK6" s="53">
        <v>94</v>
      </c>
      <c r="AL6" s="53">
        <v>87</v>
      </c>
      <c r="AM6" s="50">
        <v>10805</v>
      </c>
      <c r="AN6" s="50">
        <v>5304</v>
      </c>
      <c r="AO6" s="51">
        <v>3365</v>
      </c>
      <c r="AP6" s="51">
        <v>3418</v>
      </c>
      <c r="AQ6" s="51">
        <v>2829</v>
      </c>
      <c r="AR6" s="54">
        <v>3524</v>
      </c>
      <c r="AS6" s="53">
        <v>2909</v>
      </c>
      <c r="AT6" s="53">
        <v>3567</v>
      </c>
      <c r="AU6" s="53">
        <v>3340</v>
      </c>
      <c r="AV6" s="3" t="s">
        <v>10</v>
      </c>
      <c r="AW6" s="26" t="s">
        <v>11</v>
      </c>
    </row>
    <row r="7" spans="1:49" ht="21.75" customHeight="1">
      <c r="A7" s="25"/>
      <c r="B7" s="4" t="s">
        <v>12</v>
      </c>
      <c r="C7" s="50">
        <v>5909</v>
      </c>
      <c r="D7" s="50">
        <v>8327</v>
      </c>
      <c r="E7" s="51">
        <v>6599</v>
      </c>
      <c r="F7" s="51">
        <v>7207</v>
      </c>
      <c r="G7" s="51">
        <v>8339</v>
      </c>
      <c r="H7" s="52" t="s">
        <v>32</v>
      </c>
      <c r="I7" s="53">
        <v>5373</v>
      </c>
      <c r="J7" s="53">
        <v>5222</v>
      </c>
      <c r="K7" s="53">
        <v>4805</v>
      </c>
      <c r="L7" s="50">
        <v>13546</v>
      </c>
      <c r="M7" s="50">
        <v>13484</v>
      </c>
      <c r="N7" s="51">
        <v>10475</v>
      </c>
      <c r="O7" s="51">
        <v>10161</v>
      </c>
      <c r="P7" s="51">
        <v>10775</v>
      </c>
      <c r="Q7" s="52" t="s">
        <v>29</v>
      </c>
      <c r="R7" s="53">
        <v>8673</v>
      </c>
      <c r="S7" s="53">
        <v>9886</v>
      </c>
      <c r="T7" s="53">
        <v>9436</v>
      </c>
      <c r="U7" s="50">
        <v>613</v>
      </c>
      <c r="V7" s="50">
        <v>703</v>
      </c>
      <c r="W7" s="51">
        <v>650</v>
      </c>
      <c r="X7" s="51">
        <v>578</v>
      </c>
      <c r="Y7" s="51">
        <v>536</v>
      </c>
      <c r="Z7" s="52" t="s">
        <v>29</v>
      </c>
      <c r="AA7" s="53">
        <v>363</v>
      </c>
      <c r="AB7" s="53">
        <v>340</v>
      </c>
      <c r="AC7" s="53">
        <v>326</v>
      </c>
      <c r="AD7" s="50">
        <v>612</v>
      </c>
      <c r="AE7" s="50">
        <v>722</v>
      </c>
      <c r="AF7" s="51">
        <v>637</v>
      </c>
      <c r="AG7" s="51">
        <v>589</v>
      </c>
      <c r="AH7" s="51">
        <v>544</v>
      </c>
      <c r="AI7" s="52" t="s">
        <v>29</v>
      </c>
      <c r="AJ7" s="53">
        <v>391</v>
      </c>
      <c r="AK7" s="53">
        <v>404</v>
      </c>
      <c r="AL7" s="53">
        <v>381</v>
      </c>
      <c r="AM7" s="50">
        <v>13006</v>
      </c>
      <c r="AN7" s="50">
        <v>12436</v>
      </c>
      <c r="AO7" s="51">
        <v>10586</v>
      </c>
      <c r="AP7" s="51">
        <v>10299</v>
      </c>
      <c r="AQ7" s="51">
        <v>11088</v>
      </c>
      <c r="AR7" s="54">
        <v>11062</v>
      </c>
      <c r="AS7" s="53">
        <v>9838</v>
      </c>
      <c r="AT7" s="53">
        <v>9533</v>
      </c>
      <c r="AU7" s="53">
        <v>9313</v>
      </c>
      <c r="AV7" s="3" t="s">
        <v>13</v>
      </c>
      <c r="AW7" s="27"/>
    </row>
    <row r="8" spans="1:49" ht="21.75" customHeight="1">
      <c r="A8" s="25"/>
      <c r="B8" s="23" t="s">
        <v>14</v>
      </c>
      <c r="C8" s="55">
        <f t="shared" ref="C8" si="0">C6+C7</f>
        <v>6519</v>
      </c>
      <c r="D8" s="55">
        <f t="shared" ref="D8" si="1">D6+D7</f>
        <v>9035</v>
      </c>
      <c r="E8" s="55">
        <f t="shared" ref="E8" si="2">SUM(E6:E7)</f>
        <v>7113</v>
      </c>
      <c r="F8" s="55">
        <f t="shared" ref="F8" si="3">SUM(F6:F7)</f>
        <v>7865</v>
      </c>
      <c r="G8" s="55">
        <f t="shared" ref="G8" si="4">SUM(G6:G7)</f>
        <v>8957</v>
      </c>
      <c r="H8" s="55">
        <v>8263</v>
      </c>
      <c r="I8" s="55">
        <v>5838</v>
      </c>
      <c r="J8" s="55">
        <f>SUM(J6:J7)</f>
        <v>5973</v>
      </c>
      <c r="K8" s="55">
        <f>SUM(K6:K7)</f>
        <v>5414</v>
      </c>
      <c r="L8" s="55">
        <f>SUM(L6:L7)</f>
        <v>13782</v>
      </c>
      <c r="M8" s="55">
        <f t="shared" ref="M8" si="5">M6+M7</f>
        <v>13793</v>
      </c>
      <c r="N8" s="55">
        <f t="shared" ref="N8" si="6">SUM(N6:N7)</f>
        <v>10637</v>
      </c>
      <c r="O8" s="55">
        <f t="shared" ref="O8" si="7">SUM(O6:O7)</f>
        <v>10283</v>
      </c>
      <c r="P8" s="55">
        <f t="shared" ref="P8" si="8">SUM(P6:P7)</f>
        <v>10999</v>
      </c>
      <c r="Q8" s="55">
        <v>9092</v>
      </c>
      <c r="R8" s="55">
        <v>8845</v>
      </c>
      <c r="S8" s="55">
        <f>SUM(S6:S7)</f>
        <v>10090</v>
      </c>
      <c r="T8" s="55">
        <f>SUM(T6:T7)</f>
        <v>9614</v>
      </c>
      <c r="U8" s="55">
        <f>SUM(U6:U7)</f>
        <v>821</v>
      </c>
      <c r="V8" s="55">
        <f t="shared" ref="V8" si="9">V6+V7</f>
        <v>854</v>
      </c>
      <c r="W8" s="55">
        <f t="shared" ref="W8" si="10">SUM(W6:W7)</f>
        <v>787</v>
      </c>
      <c r="X8" s="55">
        <f t="shared" ref="X8" si="11">SUM(X6:X7)</f>
        <v>692</v>
      </c>
      <c r="Y8" s="55">
        <f t="shared" ref="Y8" si="12">SUM(Y6:Y7)</f>
        <v>628</v>
      </c>
      <c r="Z8" s="55">
        <v>520</v>
      </c>
      <c r="AA8" s="55">
        <v>438</v>
      </c>
      <c r="AB8" s="55">
        <f>SUM(AB6:AB7)</f>
        <v>432</v>
      </c>
      <c r="AC8" s="55">
        <f>SUM(AC6:AC7)</f>
        <v>414</v>
      </c>
      <c r="AD8" s="55">
        <f t="shared" ref="AD8" si="13">AD6+AD7</f>
        <v>827</v>
      </c>
      <c r="AE8" s="55">
        <f t="shared" ref="AE8" si="14">AE6+AE7</f>
        <v>880</v>
      </c>
      <c r="AF8" s="55">
        <f t="shared" ref="AF8" si="15">SUM(AF6:AF7)</f>
        <v>783</v>
      </c>
      <c r="AG8" s="55">
        <f t="shared" ref="AG8:AH8" si="16">SUM(AG6:AG7)</f>
        <v>712</v>
      </c>
      <c r="AH8" s="55">
        <f t="shared" si="16"/>
        <v>643</v>
      </c>
      <c r="AI8" s="55">
        <v>541</v>
      </c>
      <c r="AJ8" s="55">
        <f t="shared" ref="AJ8:AU8" si="17">SUM(AJ6:AJ7)</f>
        <v>471</v>
      </c>
      <c r="AK8" s="55">
        <f t="shared" si="17"/>
        <v>498</v>
      </c>
      <c r="AL8" s="55">
        <f t="shared" si="17"/>
        <v>468</v>
      </c>
      <c r="AM8" s="55">
        <f>SUM(AM6:AM7)</f>
        <v>23811</v>
      </c>
      <c r="AN8" s="55">
        <f>SUM(AN6:AN7)</f>
        <v>17740</v>
      </c>
      <c r="AO8" s="55">
        <f t="shared" si="17"/>
        <v>13951</v>
      </c>
      <c r="AP8" s="55">
        <f t="shared" si="17"/>
        <v>13717</v>
      </c>
      <c r="AQ8" s="55">
        <f t="shared" si="17"/>
        <v>13917</v>
      </c>
      <c r="AR8" s="55">
        <f t="shared" si="17"/>
        <v>14586</v>
      </c>
      <c r="AS8" s="55">
        <f t="shared" si="17"/>
        <v>12747</v>
      </c>
      <c r="AT8" s="55">
        <f t="shared" si="17"/>
        <v>13100</v>
      </c>
      <c r="AU8" s="55">
        <f t="shared" si="17"/>
        <v>12653</v>
      </c>
      <c r="AV8" s="23" t="s">
        <v>15</v>
      </c>
      <c r="AW8" s="28"/>
    </row>
    <row r="9" spans="1:49" ht="21.75" customHeight="1">
      <c r="A9" s="25" t="s">
        <v>16</v>
      </c>
      <c r="B9" s="4" t="s">
        <v>9</v>
      </c>
      <c r="C9" s="50">
        <v>37</v>
      </c>
      <c r="D9" s="50">
        <v>100</v>
      </c>
      <c r="E9" s="51">
        <v>92</v>
      </c>
      <c r="F9" s="51">
        <v>174</v>
      </c>
      <c r="G9" s="51">
        <v>245</v>
      </c>
      <c r="H9" s="52" t="s">
        <v>29</v>
      </c>
      <c r="I9" s="53">
        <v>152</v>
      </c>
      <c r="J9" s="53">
        <v>302</v>
      </c>
      <c r="K9" s="53">
        <v>368</v>
      </c>
      <c r="L9" s="50">
        <v>15</v>
      </c>
      <c r="M9" s="50">
        <v>41</v>
      </c>
      <c r="N9" s="51">
        <v>255</v>
      </c>
      <c r="O9" s="51">
        <v>515</v>
      </c>
      <c r="P9" s="51">
        <v>443</v>
      </c>
      <c r="Q9" s="52" t="s">
        <v>29</v>
      </c>
      <c r="R9" s="53">
        <v>346</v>
      </c>
      <c r="S9" s="53">
        <v>336</v>
      </c>
      <c r="T9" s="53">
        <v>280</v>
      </c>
      <c r="U9" s="50">
        <v>86</v>
      </c>
      <c r="V9" s="50">
        <v>69</v>
      </c>
      <c r="W9" s="51">
        <v>63</v>
      </c>
      <c r="X9" s="51">
        <v>56</v>
      </c>
      <c r="Y9" s="51">
        <v>55</v>
      </c>
      <c r="Z9" s="52" t="s">
        <v>29</v>
      </c>
      <c r="AA9" s="53">
        <v>52</v>
      </c>
      <c r="AB9" s="53">
        <v>53</v>
      </c>
      <c r="AC9" s="53">
        <v>54</v>
      </c>
      <c r="AD9" s="50">
        <v>80</v>
      </c>
      <c r="AE9" s="50">
        <v>65</v>
      </c>
      <c r="AF9" s="51">
        <v>61</v>
      </c>
      <c r="AG9" s="51">
        <v>59</v>
      </c>
      <c r="AH9" s="51">
        <v>54</v>
      </c>
      <c r="AI9" s="52" t="s">
        <v>29</v>
      </c>
      <c r="AJ9" s="53">
        <v>50</v>
      </c>
      <c r="AK9" s="53">
        <v>50</v>
      </c>
      <c r="AL9" s="53">
        <v>50</v>
      </c>
      <c r="AM9" s="50">
        <v>3536</v>
      </c>
      <c r="AN9" s="50">
        <v>1921</v>
      </c>
      <c r="AO9" s="51">
        <v>1720</v>
      </c>
      <c r="AP9" s="51">
        <v>1683</v>
      </c>
      <c r="AQ9" s="51">
        <v>1718</v>
      </c>
      <c r="AR9" s="54">
        <v>2025</v>
      </c>
      <c r="AS9" s="53">
        <v>2037</v>
      </c>
      <c r="AT9" s="53">
        <v>2047</v>
      </c>
      <c r="AU9" s="53">
        <v>2006</v>
      </c>
      <c r="AV9" s="3" t="s">
        <v>10</v>
      </c>
      <c r="AW9" s="46" t="s">
        <v>17</v>
      </c>
    </row>
    <row r="10" spans="1:49" ht="21.75" customHeight="1">
      <c r="A10" s="25"/>
      <c r="B10" s="4" t="s">
        <v>12</v>
      </c>
      <c r="C10" s="50">
        <v>160</v>
      </c>
      <c r="D10" s="50">
        <v>158</v>
      </c>
      <c r="E10" s="51">
        <v>101</v>
      </c>
      <c r="F10" s="51">
        <v>41</v>
      </c>
      <c r="G10" s="51">
        <v>87</v>
      </c>
      <c r="H10" s="52" t="s">
        <v>29</v>
      </c>
      <c r="I10" s="53">
        <v>186</v>
      </c>
      <c r="J10" s="53">
        <v>186</v>
      </c>
      <c r="K10" s="53">
        <v>122</v>
      </c>
      <c r="L10" s="50">
        <v>594</v>
      </c>
      <c r="M10" s="50">
        <v>631</v>
      </c>
      <c r="N10" s="51">
        <v>475</v>
      </c>
      <c r="O10" s="51">
        <v>228</v>
      </c>
      <c r="P10" s="51">
        <v>146</v>
      </c>
      <c r="Q10" s="52" t="s">
        <v>29</v>
      </c>
      <c r="R10" s="53">
        <v>362</v>
      </c>
      <c r="S10" s="53">
        <v>239</v>
      </c>
      <c r="T10" s="53">
        <v>288</v>
      </c>
      <c r="U10" s="50">
        <v>70</v>
      </c>
      <c r="V10" s="50">
        <v>59</v>
      </c>
      <c r="W10" s="51">
        <v>50</v>
      </c>
      <c r="X10" s="51">
        <v>49</v>
      </c>
      <c r="Y10" s="51">
        <v>51</v>
      </c>
      <c r="Z10" s="52" t="s">
        <v>29</v>
      </c>
      <c r="AA10" s="53">
        <v>44</v>
      </c>
      <c r="AB10" s="53">
        <v>42</v>
      </c>
      <c r="AC10" s="53">
        <v>42</v>
      </c>
      <c r="AD10" s="50">
        <v>63</v>
      </c>
      <c r="AE10" s="50">
        <v>54</v>
      </c>
      <c r="AF10" s="51">
        <v>50</v>
      </c>
      <c r="AG10" s="51">
        <v>40</v>
      </c>
      <c r="AH10" s="51">
        <v>43</v>
      </c>
      <c r="AI10" s="52" t="s">
        <v>29</v>
      </c>
      <c r="AJ10" s="53">
        <v>37</v>
      </c>
      <c r="AK10" s="53">
        <v>35</v>
      </c>
      <c r="AL10" s="53">
        <v>37</v>
      </c>
      <c r="AM10" s="50">
        <v>1662</v>
      </c>
      <c r="AN10" s="50">
        <v>1429</v>
      </c>
      <c r="AO10" s="51">
        <v>1242</v>
      </c>
      <c r="AP10" s="51">
        <v>1105</v>
      </c>
      <c r="AQ10" s="51">
        <v>1362</v>
      </c>
      <c r="AR10" s="54">
        <v>1274</v>
      </c>
      <c r="AS10" s="53">
        <v>1264</v>
      </c>
      <c r="AT10" s="53">
        <v>1080</v>
      </c>
      <c r="AU10" s="53">
        <v>1419</v>
      </c>
      <c r="AV10" s="3" t="s">
        <v>13</v>
      </c>
      <c r="AW10" s="46"/>
    </row>
    <row r="11" spans="1:49" ht="21.75" customHeight="1">
      <c r="A11" s="25"/>
      <c r="B11" s="23" t="s">
        <v>14</v>
      </c>
      <c r="C11" s="55">
        <f t="shared" ref="C11" si="18">C9+C10</f>
        <v>197</v>
      </c>
      <c r="D11" s="55">
        <f t="shared" ref="D11" si="19">D9+D10</f>
        <v>258</v>
      </c>
      <c r="E11" s="55">
        <v>193</v>
      </c>
      <c r="F11" s="55">
        <f t="shared" ref="F11" si="20">SUM(F9:F10)</f>
        <v>215</v>
      </c>
      <c r="G11" s="55">
        <f t="shared" ref="G11" si="21">SUM(G9:G10)</f>
        <v>332</v>
      </c>
      <c r="H11" s="55">
        <v>412</v>
      </c>
      <c r="I11" s="55">
        <v>338</v>
      </c>
      <c r="J11" s="55">
        <f>SUM(J9:J10)</f>
        <v>488</v>
      </c>
      <c r="K11" s="55">
        <f>SUM(K9:K10)</f>
        <v>490</v>
      </c>
      <c r="L11" s="55">
        <f t="shared" ref="L11" si="22">L9+L10</f>
        <v>609</v>
      </c>
      <c r="M11" s="55">
        <f t="shared" ref="M11" si="23">M9+M10</f>
        <v>672</v>
      </c>
      <c r="N11" s="55">
        <f t="shared" ref="N11" si="24">SUM(N9:N10)</f>
        <v>730</v>
      </c>
      <c r="O11" s="55">
        <f t="shared" ref="O11" si="25">SUM(O9:O10)</f>
        <v>743</v>
      </c>
      <c r="P11" s="55">
        <f t="shared" ref="P11" si="26">SUM(P9:P10)</f>
        <v>589</v>
      </c>
      <c r="Q11" s="55">
        <v>696</v>
      </c>
      <c r="R11" s="55">
        <v>708</v>
      </c>
      <c r="S11" s="55">
        <f>SUM(S9:S10)</f>
        <v>575</v>
      </c>
      <c r="T11" s="55">
        <f>SUM(T9:T10)</f>
        <v>568</v>
      </c>
      <c r="U11" s="55">
        <f t="shared" ref="U11" si="27">U9+U10</f>
        <v>156</v>
      </c>
      <c r="V11" s="55">
        <f t="shared" ref="V11" si="28">V9+V10</f>
        <v>128</v>
      </c>
      <c r="W11" s="55">
        <f t="shared" ref="W11" si="29">SUM(W9:W10)</f>
        <v>113</v>
      </c>
      <c r="X11" s="55">
        <f t="shared" ref="X11" si="30">SUM(X9:X10)</f>
        <v>105</v>
      </c>
      <c r="Y11" s="55">
        <f t="shared" ref="Y11" si="31">SUM(Y9:Y10)</f>
        <v>106</v>
      </c>
      <c r="Z11" s="55">
        <v>99</v>
      </c>
      <c r="AA11" s="55">
        <v>96</v>
      </c>
      <c r="AB11" s="55">
        <f>SUM(AB9:AB10)</f>
        <v>95</v>
      </c>
      <c r="AC11" s="55">
        <f>SUM(AC9:AC10)</f>
        <v>96</v>
      </c>
      <c r="AD11" s="55">
        <f t="shared" ref="AD11" si="32">AD9+AD10</f>
        <v>143</v>
      </c>
      <c r="AE11" s="55">
        <f t="shared" ref="AE11" si="33">AE9+AE10</f>
        <v>119</v>
      </c>
      <c r="AF11" s="55">
        <f t="shared" ref="AF11" si="34">SUM(AF9:AF10)</f>
        <v>111</v>
      </c>
      <c r="AG11" s="55">
        <f t="shared" ref="AG11" si="35">SUM(AG9:AG10)</f>
        <v>99</v>
      </c>
      <c r="AH11" s="55">
        <f t="shared" ref="AH11" si="36">SUM(AH9:AH10)</f>
        <v>97</v>
      </c>
      <c r="AI11" s="55">
        <v>91</v>
      </c>
      <c r="AJ11" s="55">
        <f t="shared" ref="AJ11:AT11" si="37">SUM(AJ9:AJ10)</f>
        <v>87</v>
      </c>
      <c r="AK11" s="55">
        <f t="shared" si="37"/>
        <v>85</v>
      </c>
      <c r="AL11" s="55">
        <f t="shared" si="37"/>
        <v>87</v>
      </c>
      <c r="AM11" s="55">
        <f t="shared" ref="AM11" si="38">AM9+AM10</f>
        <v>5198</v>
      </c>
      <c r="AN11" s="55">
        <f t="shared" ref="AN11" si="39">AN9+AN10</f>
        <v>3350</v>
      </c>
      <c r="AO11" s="55">
        <f t="shared" si="37"/>
        <v>2962</v>
      </c>
      <c r="AP11" s="55">
        <f t="shared" si="37"/>
        <v>2788</v>
      </c>
      <c r="AQ11" s="55">
        <f t="shared" si="37"/>
        <v>3080</v>
      </c>
      <c r="AR11" s="55">
        <f t="shared" si="37"/>
        <v>3299</v>
      </c>
      <c r="AS11" s="55">
        <f t="shared" si="37"/>
        <v>3301</v>
      </c>
      <c r="AT11" s="55">
        <f t="shared" si="37"/>
        <v>3127</v>
      </c>
      <c r="AU11" s="55">
        <f>SUM(AU9:AU10)</f>
        <v>3425</v>
      </c>
      <c r="AV11" s="23" t="s">
        <v>15</v>
      </c>
      <c r="AW11" s="46"/>
    </row>
    <row r="12" spans="1:49" ht="21.75" customHeight="1">
      <c r="A12" s="25" t="s">
        <v>18</v>
      </c>
      <c r="B12" s="4" t="s">
        <v>9</v>
      </c>
      <c r="C12" s="53">
        <v>187</v>
      </c>
      <c r="D12" s="53">
        <v>522</v>
      </c>
      <c r="E12" s="53">
        <v>164</v>
      </c>
      <c r="F12" s="53">
        <v>135</v>
      </c>
      <c r="G12" s="53">
        <v>226</v>
      </c>
      <c r="H12" s="52" t="s">
        <v>29</v>
      </c>
      <c r="I12" s="53">
        <v>267</v>
      </c>
      <c r="J12" s="53">
        <v>240</v>
      </c>
      <c r="K12" s="53">
        <v>121</v>
      </c>
      <c r="L12" s="50">
        <v>75</v>
      </c>
      <c r="M12" s="50">
        <v>181</v>
      </c>
      <c r="N12" s="51">
        <v>77</v>
      </c>
      <c r="O12" s="51">
        <v>105</v>
      </c>
      <c r="P12" s="51">
        <v>137</v>
      </c>
      <c r="Q12" s="52" t="s">
        <v>29</v>
      </c>
      <c r="R12" s="53">
        <v>190</v>
      </c>
      <c r="S12" s="53">
        <v>211</v>
      </c>
      <c r="T12" s="53">
        <v>167</v>
      </c>
      <c r="U12" s="50">
        <v>56</v>
      </c>
      <c r="V12" s="50">
        <v>55</v>
      </c>
      <c r="W12" s="51">
        <v>52</v>
      </c>
      <c r="X12" s="51">
        <v>47</v>
      </c>
      <c r="Y12" s="51">
        <v>52</v>
      </c>
      <c r="Z12" s="52" t="s">
        <v>29</v>
      </c>
      <c r="AA12" s="53">
        <v>39</v>
      </c>
      <c r="AB12" s="53">
        <v>39</v>
      </c>
      <c r="AC12" s="53">
        <v>39</v>
      </c>
      <c r="AD12" s="50">
        <v>57</v>
      </c>
      <c r="AE12" s="50">
        <v>55</v>
      </c>
      <c r="AF12" s="51">
        <v>47</v>
      </c>
      <c r="AG12" s="51">
        <v>48</v>
      </c>
      <c r="AH12" s="51">
        <v>50</v>
      </c>
      <c r="AI12" s="52" t="s">
        <v>29</v>
      </c>
      <c r="AJ12" s="53">
        <v>37</v>
      </c>
      <c r="AK12" s="53">
        <v>38</v>
      </c>
      <c r="AL12" s="53">
        <v>37</v>
      </c>
      <c r="AM12" s="50">
        <v>3306</v>
      </c>
      <c r="AN12" s="50">
        <v>1583</v>
      </c>
      <c r="AO12" s="51">
        <v>1304</v>
      </c>
      <c r="AP12" s="51">
        <v>1314</v>
      </c>
      <c r="AQ12" s="51">
        <v>1408</v>
      </c>
      <c r="AR12" s="54">
        <v>1529</v>
      </c>
      <c r="AS12" s="53">
        <v>1553</v>
      </c>
      <c r="AT12" s="53">
        <v>1550</v>
      </c>
      <c r="AU12" s="53">
        <v>1494</v>
      </c>
      <c r="AV12" s="3" t="s">
        <v>10</v>
      </c>
      <c r="AW12" s="46" t="s">
        <v>30</v>
      </c>
    </row>
    <row r="13" spans="1:49" ht="21.75" customHeight="1">
      <c r="A13" s="25"/>
      <c r="B13" s="4" t="s">
        <v>12</v>
      </c>
      <c r="C13" s="53">
        <v>107</v>
      </c>
      <c r="D13" s="53">
        <v>96</v>
      </c>
      <c r="E13" s="53">
        <v>59</v>
      </c>
      <c r="F13" s="53">
        <v>86</v>
      </c>
      <c r="G13" s="53">
        <v>162</v>
      </c>
      <c r="H13" s="52" t="s">
        <v>29</v>
      </c>
      <c r="I13" s="53">
        <v>149</v>
      </c>
      <c r="J13" s="53">
        <v>257</v>
      </c>
      <c r="K13" s="53">
        <v>217</v>
      </c>
      <c r="L13" s="50">
        <v>222</v>
      </c>
      <c r="M13" s="50">
        <v>365</v>
      </c>
      <c r="N13" s="51">
        <v>107</v>
      </c>
      <c r="O13" s="51">
        <v>146</v>
      </c>
      <c r="P13" s="51">
        <v>189</v>
      </c>
      <c r="Q13" s="52" t="s">
        <v>29</v>
      </c>
      <c r="R13" s="53">
        <v>226</v>
      </c>
      <c r="S13" s="53">
        <v>653</v>
      </c>
      <c r="T13" s="53">
        <v>313</v>
      </c>
      <c r="U13" s="50">
        <v>21</v>
      </c>
      <c r="V13" s="50">
        <v>18</v>
      </c>
      <c r="W13" s="51">
        <v>16</v>
      </c>
      <c r="X13" s="51">
        <v>19</v>
      </c>
      <c r="Y13" s="51">
        <v>28</v>
      </c>
      <c r="Z13" s="52" t="s">
        <v>29</v>
      </c>
      <c r="AA13" s="53">
        <v>17</v>
      </c>
      <c r="AB13" s="53">
        <v>18</v>
      </c>
      <c r="AC13" s="53">
        <v>18</v>
      </c>
      <c r="AD13" s="50">
        <v>14</v>
      </c>
      <c r="AE13" s="50">
        <v>15</v>
      </c>
      <c r="AF13" s="51">
        <v>14</v>
      </c>
      <c r="AG13" s="51">
        <v>13</v>
      </c>
      <c r="AH13" s="51">
        <v>18</v>
      </c>
      <c r="AI13" s="52" t="s">
        <v>29</v>
      </c>
      <c r="AJ13" s="53">
        <v>13</v>
      </c>
      <c r="AK13" s="53">
        <v>13</v>
      </c>
      <c r="AL13" s="53">
        <v>13</v>
      </c>
      <c r="AM13" s="50">
        <v>585</v>
      </c>
      <c r="AN13" s="50">
        <v>308</v>
      </c>
      <c r="AO13" s="51">
        <v>274</v>
      </c>
      <c r="AP13" s="51">
        <v>356</v>
      </c>
      <c r="AQ13" s="51">
        <v>393</v>
      </c>
      <c r="AR13" s="54">
        <v>467</v>
      </c>
      <c r="AS13" s="53">
        <v>393</v>
      </c>
      <c r="AT13" s="53">
        <v>400</v>
      </c>
      <c r="AU13" s="53">
        <v>406</v>
      </c>
      <c r="AV13" s="3" t="s">
        <v>13</v>
      </c>
      <c r="AW13" s="46"/>
    </row>
    <row r="14" spans="1:49" ht="21.75" customHeight="1">
      <c r="A14" s="25"/>
      <c r="B14" s="23" t="s">
        <v>14</v>
      </c>
      <c r="C14" s="55">
        <f t="shared" ref="C14" si="40">C12+C13</f>
        <v>294</v>
      </c>
      <c r="D14" s="55">
        <f t="shared" ref="D14" si="41">D12+D13</f>
        <v>618</v>
      </c>
      <c r="E14" s="55">
        <f t="shared" ref="E14" si="42">SUM(E12:E13)</f>
        <v>223</v>
      </c>
      <c r="F14" s="55">
        <f t="shared" ref="F14" si="43">SUM(F12:F13)</f>
        <v>221</v>
      </c>
      <c r="G14" s="55">
        <f t="shared" ref="G14" si="44">SUM(G12:G13)</f>
        <v>388</v>
      </c>
      <c r="H14" s="55">
        <v>307</v>
      </c>
      <c r="I14" s="55">
        <v>416</v>
      </c>
      <c r="J14" s="55">
        <f>SUM(J12:J13)</f>
        <v>497</v>
      </c>
      <c r="K14" s="55">
        <f>SUM(K12:K13)</f>
        <v>338</v>
      </c>
      <c r="L14" s="55">
        <f t="shared" ref="L14" si="45">L12+L13</f>
        <v>297</v>
      </c>
      <c r="M14" s="55">
        <f t="shared" ref="M14" si="46">M12+M13</f>
        <v>546</v>
      </c>
      <c r="N14" s="55">
        <f t="shared" ref="N14" si="47">SUM(N12:N13)</f>
        <v>184</v>
      </c>
      <c r="O14" s="55">
        <f t="shared" ref="O14" si="48">SUM(O12:O13)</f>
        <v>251</v>
      </c>
      <c r="P14" s="55">
        <f t="shared" ref="P14" si="49">SUM(P12:P13)</f>
        <v>326</v>
      </c>
      <c r="Q14" s="55">
        <v>401</v>
      </c>
      <c r="R14" s="55">
        <v>416</v>
      </c>
      <c r="S14" s="55">
        <f>SUM(S12:S13)</f>
        <v>864</v>
      </c>
      <c r="T14" s="55">
        <f>SUM(T12:T13)</f>
        <v>480</v>
      </c>
      <c r="U14" s="55">
        <f t="shared" ref="U14" si="50">U12+U13</f>
        <v>77</v>
      </c>
      <c r="V14" s="55">
        <f t="shared" ref="V14" si="51">V12+V13</f>
        <v>73</v>
      </c>
      <c r="W14" s="55">
        <v>68</v>
      </c>
      <c r="X14" s="55">
        <f>SUM(X12:X13)</f>
        <v>66</v>
      </c>
      <c r="Y14" s="55">
        <f>SUM(Y12:Y13)</f>
        <v>80</v>
      </c>
      <c r="Z14" s="55">
        <v>58</v>
      </c>
      <c r="AA14" s="55">
        <v>56</v>
      </c>
      <c r="AB14" s="55">
        <f>SUM(AB12:AB13)</f>
        <v>57</v>
      </c>
      <c r="AC14" s="55">
        <f>SUM(AC12:AC13)</f>
        <v>57</v>
      </c>
      <c r="AD14" s="55">
        <f t="shared" ref="AD14" si="52">AD12+AD13</f>
        <v>71</v>
      </c>
      <c r="AE14" s="55">
        <f t="shared" ref="AE14" si="53">AE12+AE13</f>
        <v>70</v>
      </c>
      <c r="AF14" s="55">
        <v>61</v>
      </c>
      <c r="AG14" s="55">
        <f>SUM(AG12:AG13)</f>
        <v>61</v>
      </c>
      <c r="AH14" s="55">
        <f>SUM(AH12:AH13)</f>
        <v>68</v>
      </c>
      <c r="AI14" s="55">
        <v>50</v>
      </c>
      <c r="AJ14" s="55">
        <f t="shared" ref="AJ14:AT14" si="54">SUM(AJ12:AJ13)</f>
        <v>50</v>
      </c>
      <c r="AK14" s="55">
        <f t="shared" si="54"/>
        <v>51</v>
      </c>
      <c r="AL14" s="55">
        <f t="shared" si="54"/>
        <v>50</v>
      </c>
      <c r="AM14" s="55">
        <f t="shared" ref="AM14" si="55">AM12+AM13</f>
        <v>3891</v>
      </c>
      <c r="AN14" s="55">
        <f t="shared" ref="AN14" si="56">AN12+AN13</f>
        <v>1891</v>
      </c>
      <c r="AO14" s="55">
        <f>SUM(AO12:AO13)</f>
        <v>1578</v>
      </c>
      <c r="AP14" s="55">
        <f t="shared" si="54"/>
        <v>1670</v>
      </c>
      <c r="AQ14" s="55">
        <f t="shared" si="54"/>
        <v>1801</v>
      </c>
      <c r="AR14" s="55">
        <f t="shared" si="54"/>
        <v>1996</v>
      </c>
      <c r="AS14" s="55">
        <f t="shared" si="54"/>
        <v>1946</v>
      </c>
      <c r="AT14" s="55">
        <f t="shared" si="54"/>
        <v>1950</v>
      </c>
      <c r="AU14" s="55">
        <f>SUM(AU12:AU13)</f>
        <v>1900</v>
      </c>
      <c r="AV14" s="23" t="s">
        <v>15</v>
      </c>
      <c r="AW14" s="46"/>
    </row>
    <row r="15" spans="1:49" ht="21.75" customHeight="1">
      <c r="A15" s="25" t="s">
        <v>19</v>
      </c>
      <c r="B15" s="4" t="s">
        <v>9</v>
      </c>
      <c r="C15" s="50">
        <v>0</v>
      </c>
      <c r="D15" s="50">
        <v>0</v>
      </c>
      <c r="E15" s="51">
        <v>0</v>
      </c>
      <c r="F15" s="51">
        <v>12</v>
      </c>
      <c r="G15" s="51">
        <v>14</v>
      </c>
      <c r="H15" s="52" t="s">
        <v>29</v>
      </c>
      <c r="I15" s="53" t="s">
        <v>20</v>
      </c>
      <c r="J15" s="53">
        <v>1</v>
      </c>
      <c r="K15" s="53">
        <v>17</v>
      </c>
      <c r="L15" s="50">
        <v>52</v>
      </c>
      <c r="M15" s="50">
        <v>38</v>
      </c>
      <c r="N15" s="51">
        <v>36</v>
      </c>
      <c r="O15" s="51">
        <v>120</v>
      </c>
      <c r="P15" s="51">
        <v>61</v>
      </c>
      <c r="Q15" s="52" t="s">
        <v>29</v>
      </c>
      <c r="R15" s="53">
        <v>9</v>
      </c>
      <c r="S15" s="53">
        <v>43</v>
      </c>
      <c r="T15" s="53">
        <v>73</v>
      </c>
      <c r="U15" s="50">
        <v>23</v>
      </c>
      <c r="V15" s="50">
        <v>10</v>
      </c>
      <c r="W15" s="51">
        <v>8</v>
      </c>
      <c r="X15" s="51">
        <v>10</v>
      </c>
      <c r="Y15" s="51">
        <v>9</v>
      </c>
      <c r="Z15" s="52" t="s">
        <v>29</v>
      </c>
      <c r="AA15" s="53">
        <v>3</v>
      </c>
      <c r="AB15" s="53">
        <v>10</v>
      </c>
      <c r="AC15" s="53">
        <v>12</v>
      </c>
      <c r="AD15" s="50">
        <v>21</v>
      </c>
      <c r="AE15" s="50">
        <v>10</v>
      </c>
      <c r="AF15" s="51">
        <v>8</v>
      </c>
      <c r="AG15" s="51">
        <v>9</v>
      </c>
      <c r="AH15" s="51">
        <v>8</v>
      </c>
      <c r="AI15" s="52" t="s">
        <v>29</v>
      </c>
      <c r="AJ15" s="53">
        <v>2</v>
      </c>
      <c r="AK15" s="53">
        <v>8</v>
      </c>
      <c r="AL15" s="53">
        <v>10</v>
      </c>
      <c r="AM15" s="50">
        <v>1221</v>
      </c>
      <c r="AN15" s="50">
        <v>461</v>
      </c>
      <c r="AO15" s="51">
        <v>345</v>
      </c>
      <c r="AP15" s="51">
        <v>500</v>
      </c>
      <c r="AQ15" s="51">
        <v>465</v>
      </c>
      <c r="AR15" s="54">
        <v>418</v>
      </c>
      <c r="AS15" s="53">
        <v>140</v>
      </c>
      <c r="AT15" s="53">
        <v>498</v>
      </c>
      <c r="AU15" s="53">
        <v>572</v>
      </c>
      <c r="AV15" s="3" t="s">
        <v>10</v>
      </c>
      <c r="AW15" s="46" t="s">
        <v>21</v>
      </c>
    </row>
    <row r="16" spans="1:49" ht="21.75" customHeight="1">
      <c r="A16" s="25"/>
      <c r="B16" s="4" t="s">
        <v>12</v>
      </c>
      <c r="C16" s="50">
        <v>7</v>
      </c>
      <c r="D16" s="50">
        <v>8</v>
      </c>
      <c r="E16" s="51">
        <v>9</v>
      </c>
      <c r="F16" s="51">
        <v>9</v>
      </c>
      <c r="G16" s="51">
        <v>16</v>
      </c>
      <c r="H16" s="52" t="s">
        <v>29</v>
      </c>
      <c r="I16" s="53" t="s">
        <v>20</v>
      </c>
      <c r="J16" s="53">
        <v>1</v>
      </c>
      <c r="K16" s="53">
        <v>5</v>
      </c>
      <c r="L16" s="50">
        <v>17</v>
      </c>
      <c r="M16" s="50">
        <v>13</v>
      </c>
      <c r="N16" s="51">
        <v>6</v>
      </c>
      <c r="O16" s="51">
        <v>11</v>
      </c>
      <c r="P16" s="51">
        <v>22</v>
      </c>
      <c r="Q16" s="52" t="s">
        <v>29</v>
      </c>
      <c r="R16" s="53" t="s">
        <v>20</v>
      </c>
      <c r="S16" s="53">
        <v>7</v>
      </c>
      <c r="T16" s="53">
        <v>17</v>
      </c>
      <c r="U16" s="50">
        <v>10</v>
      </c>
      <c r="V16" s="50">
        <v>10</v>
      </c>
      <c r="W16" s="51">
        <v>7</v>
      </c>
      <c r="X16" s="51">
        <v>8</v>
      </c>
      <c r="Y16" s="51">
        <v>9</v>
      </c>
      <c r="Z16" s="52" t="s">
        <v>29</v>
      </c>
      <c r="AA16" s="53">
        <v>2</v>
      </c>
      <c r="AB16" s="53">
        <v>8</v>
      </c>
      <c r="AC16" s="53">
        <v>7</v>
      </c>
      <c r="AD16" s="50">
        <v>8</v>
      </c>
      <c r="AE16" s="50">
        <v>8</v>
      </c>
      <c r="AF16" s="51">
        <v>5</v>
      </c>
      <c r="AG16" s="51">
        <v>6</v>
      </c>
      <c r="AH16" s="51">
        <v>6</v>
      </c>
      <c r="AI16" s="52" t="s">
        <v>29</v>
      </c>
      <c r="AJ16" s="53">
        <v>2</v>
      </c>
      <c r="AK16" s="53">
        <v>6</v>
      </c>
      <c r="AL16" s="53">
        <v>12</v>
      </c>
      <c r="AM16" s="50">
        <v>313</v>
      </c>
      <c r="AN16" s="50">
        <v>249</v>
      </c>
      <c r="AO16" s="51">
        <v>128</v>
      </c>
      <c r="AP16" s="51">
        <v>181</v>
      </c>
      <c r="AQ16" s="51">
        <v>222</v>
      </c>
      <c r="AR16" s="54">
        <v>250</v>
      </c>
      <c r="AS16" s="53">
        <v>89</v>
      </c>
      <c r="AT16" s="53">
        <v>322</v>
      </c>
      <c r="AU16" s="53">
        <v>315</v>
      </c>
      <c r="AV16" s="3" t="s">
        <v>13</v>
      </c>
      <c r="AW16" s="46"/>
    </row>
    <row r="17" spans="1:49" ht="21.75" customHeight="1">
      <c r="A17" s="25"/>
      <c r="B17" s="23" t="s">
        <v>14</v>
      </c>
      <c r="C17" s="55">
        <f t="shared" ref="C17" si="57">C15+C16</f>
        <v>7</v>
      </c>
      <c r="D17" s="55">
        <f t="shared" ref="D17" si="58">D15+D16</f>
        <v>8</v>
      </c>
      <c r="E17" s="55">
        <v>9</v>
      </c>
      <c r="F17" s="55">
        <f>SUM(F15:F16)</f>
        <v>21</v>
      </c>
      <c r="G17" s="55">
        <f>SUM(G15:G16)</f>
        <v>30</v>
      </c>
      <c r="H17" s="55">
        <v>1.1599999999999999</v>
      </c>
      <c r="I17" s="55" t="s">
        <v>20</v>
      </c>
      <c r="J17" s="55">
        <f>SUM(J15:J16)</f>
        <v>2</v>
      </c>
      <c r="K17" s="55">
        <f>SUM(K15:K16)</f>
        <v>22</v>
      </c>
      <c r="L17" s="55">
        <f t="shared" ref="L17" si="59">L15+L16</f>
        <v>69</v>
      </c>
      <c r="M17" s="55">
        <f t="shared" ref="M17" si="60">M15+M16</f>
        <v>51</v>
      </c>
      <c r="N17" s="55">
        <v>42</v>
      </c>
      <c r="O17" s="55">
        <f>SUM(O15:O16)</f>
        <v>131</v>
      </c>
      <c r="P17" s="55">
        <f>SUM(P15:P16)</f>
        <v>83</v>
      </c>
      <c r="Q17" s="55">
        <v>47</v>
      </c>
      <c r="R17" s="55">
        <v>9</v>
      </c>
      <c r="S17" s="55">
        <f>SUM(S15:S16)</f>
        <v>50</v>
      </c>
      <c r="T17" s="55">
        <f>SUM(T15:T16)</f>
        <v>90</v>
      </c>
      <c r="U17" s="55">
        <f t="shared" ref="U17" si="61">U15+U16</f>
        <v>33</v>
      </c>
      <c r="V17" s="55">
        <f t="shared" ref="V17" si="62">V15+V16</f>
        <v>20</v>
      </c>
      <c r="W17" s="55">
        <v>15</v>
      </c>
      <c r="X17" s="55">
        <f>SUM(X15:X16)</f>
        <v>18</v>
      </c>
      <c r="Y17" s="55">
        <f>SUM(Y15:Y16)</f>
        <v>18</v>
      </c>
      <c r="Z17" s="55">
        <v>15</v>
      </c>
      <c r="AA17" s="55">
        <v>5</v>
      </c>
      <c r="AB17" s="55">
        <f>SUM(AB15:AB16)</f>
        <v>18</v>
      </c>
      <c r="AC17" s="55">
        <f>SUM(AC15:AC16)</f>
        <v>19</v>
      </c>
      <c r="AD17" s="55">
        <f t="shared" ref="AD17" si="63">AD15+AD16</f>
        <v>29</v>
      </c>
      <c r="AE17" s="55">
        <f t="shared" ref="AE17" si="64">AE15+AE16</f>
        <v>18</v>
      </c>
      <c r="AF17" s="55">
        <v>13</v>
      </c>
      <c r="AG17" s="55">
        <f>SUM(AG15:AG16)</f>
        <v>15</v>
      </c>
      <c r="AH17" s="55">
        <f>SUM(AH15:AH16)</f>
        <v>14</v>
      </c>
      <c r="AI17" s="55">
        <v>14</v>
      </c>
      <c r="AJ17" s="55">
        <f t="shared" ref="AJ17:AT17" si="65">SUM(AJ15:AJ16)</f>
        <v>4</v>
      </c>
      <c r="AK17" s="55">
        <f t="shared" si="65"/>
        <v>14</v>
      </c>
      <c r="AL17" s="55">
        <f t="shared" si="65"/>
        <v>22</v>
      </c>
      <c r="AM17" s="55">
        <f t="shared" ref="AM17" si="66">AM15+AM16</f>
        <v>1534</v>
      </c>
      <c r="AN17" s="55">
        <f t="shared" ref="AN17" si="67">AN15+AN16</f>
        <v>710</v>
      </c>
      <c r="AO17" s="55">
        <f>SUM(AO15:AO16)</f>
        <v>473</v>
      </c>
      <c r="AP17" s="55">
        <f t="shared" si="65"/>
        <v>681</v>
      </c>
      <c r="AQ17" s="55">
        <f t="shared" si="65"/>
        <v>687</v>
      </c>
      <c r="AR17" s="55">
        <f t="shared" si="65"/>
        <v>668</v>
      </c>
      <c r="AS17" s="55">
        <f t="shared" si="65"/>
        <v>229</v>
      </c>
      <c r="AT17" s="55">
        <f t="shared" si="65"/>
        <v>820</v>
      </c>
      <c r="AU17" s="55">
        <f>SUM(AU15:AU16)</f>
        <v>887</v>
      </c>
      <c r="AV17" s="23" t="s">
        <v>15</v>
      </c>
      <c r="AW17" s="46"/>
    </row>
    <row r="18" spans="1:49" ht="21.75" customHeight="1">
      <c r="A18" s="25" t="s">
        <v>22</v>
      </c>
      <c r="B18" s="4" t="s">
        <v>9</v>
      </c>
      <c r="C18" s="50">
        <v>66</v>
      </c>
      <c r="D18" s="50">
        <v>27</v>
      </c>
      <c r="E18" s="51">
        <v>2</v>
      </c>
      <c r="F18" s="51">
        <v>6</v>
      </c>
      <c r="G18" s="51">
        <v>2</v>
      </c>
      <c r="H18" s="52" t="s">
        <v>29</v>
      </c>
      <c r="I18" s="53">
        <v>12</v>
      </c>
      <c r="J18" s="53">
        <v>3</v>
      </c>
      <c r="K18" s="53">
        <v>9</v>
      </c>
      <c r="L18" s="50">
        <v>63</v>
      </c>
      <c r="M18" s="50">
        <v>55</v>
      </c>
      <c r="N18" s="51">
        <v>51</v>
      </c>
      <c r="O18" s="51">
        <v>142</v>
      </c>
      <c r="P18" s="51">
        <v>69</v>
      </c>
      <c r="Q18" s="52" t="s">
        <v>29</v>
      </c>
      <c r="R18" s="53">
        <v>161</v>
      </c>
      <c r="S18" s="53">
        <v>99</v>
      </c>
      <c r="T18" s="53">
        <v>115</v>
      </c>
      <c r="U18" s="50">
        <v>22</v>
      </c>
      <c r="V18" s="50">
        <v>11</v>
      </c>
      <c r="W18" s="51">
        <v>9</v>
      </c>
      <c r="X18" s="51">
        <v>8</v>
      </c>
      <c r="Y18" s="51">
        <v>8</v>
      </c>
      <c r="Z18" s="52" t="s">
        <v>29</v>
      </c>
      <c r="AA18" s="53">
        <v>8</v>
      </c>
      <c r="AB18" s="53">
        <v>8</v>
      </c>
      <c r="AC18" s="53">
        <v>10</v>
      </c>
      <c r="AD18" s="50">
        <v>20</v>
      </c>
      <c r="AE18" s="50">
        <v>8</v>
      </c>
      <c r="AF18" s="51">
        <v>9</v>
      </c>
      <c r="AG18" s="51">
        <v>9</v>
      </c>
      <c r="AH18" s="51">
        <v>7</v>
      </c>
      <c r="AI18" s="52" t="s">
        <v>29</v>
      </c>
      <c r="AJ18" s="53">
        <v>6</v>
      </c>
      <c r="AK18" s="53">
        <v>6</v>
      </c>
      <c r="AL18" s="53">
        <v>9</v>
      </c>
      <c r="AM18" s="50">
        <v>1212</v>
      </c>
      <c r="AN18" s="50">
        <v>332</v>
      </c>
      <c r="AO18" s="51">
        <v>354</v>
      </c>
      <c r="AP18" s="51">
        <v>331</v>
      </c>
      <c r="AQ18" s="51">
        <v>389</v>
      </c>
      <c r="AR18" s="54">
        <v>405</v>
      </c>
      <c r="AS18" s="53">
        <v>355</v>
      </c>
      <c r="AT18" s="53">
        <v>384</v>
      </c>
      <c r="AU18" s="53">
        <v>502</v>
      </c>
      <c r="AV18" s="3" t="s">
        <v>10</v>
      </c>
      <c r="AW18" s="46" t="s">
        <v>23</v>
      </c>
    </row>
    <row r="19" spans="1:49" ht="21.75" customHeight="1">
      <c r="A19" s="25"/>
      <c r="B19" s="4" t="s">
        <v>12</v>
      </c>
      <c r="C19" s="50">
        <v>57</v>
      </c>
      <c r="D19" s="50">
        <v>27</v>
      </c>
      <c r="E19" s="51">
        <v>1</v>
      </c>
      <c r="F19" s="51">
        <v>0</v>
      </c>
      <c r="G19" s="51">
        <v>15</v>
      </c>
      <c r="H19" s="52" t="s">
        <v>29</v>
      </c>
      <c r="I19" s="53">
        <v>17</v>
      </c>
      <c r="J19" s="53">
        <v>6</v>
      </c>
      <c r="K19" s="53">
        <v>19</v>
      </c>
      <c r="L19" s="50">
        <v>5</v>
      </c>
      <c r="M19" s="50">
        <v>8</v>
      </c>
      <c r="N19" s="51">
        <v>0</v>
      </c>
      <c r="O19" s="51">
        <v>1</v>
      </c>
      <c r="P19" s="51">
        <v>75</v>
      </c>
      <c r="Q19" s="52" t="s">
        <v>29</v>
      </c>
      <c r="R19" s="53">
        <v>90</v>
      </c>
      <c r="S19" s="53">
        <v>9</v>
      </c>
      <c r="T19" s="53">
        <v>17</v>
      </c>
      <c r="U19" s="50">
        <v>4</v>
      </c>
      <c r="V19" s="50">
        <v>5</v>
      </c>
      <c r="W19" s="51">
        <v>4</v>
      </c>
      <c r="X19" s="51">
        <v>4</v>
      </c>
      <c r="Y19" s="51">
        <v>4</v>
      </c>
      <c r="Z19" s="52" t="s">
        <v>29</v>
      </c>
      <c r="AA19" s="53">
        <v>2</v>
      </c>
      <c r="AB19" s="53">
        <v>3</v>
      </c>
      <c r="AC19" s="53">
        <v>6</v>
      </c>
      <c r="AD19" s="50">
        <v>4</v>
      </c>
      <c r="AE19" s="50">
        <v>4</v>
      </c>
      <c r="AF19" s="51">
        <v>2</v>
      </c>
      <c r="AG19" s="51">
        <v>3</v>
      </c>
      <c r="AH19" s="51">
        <v>3</v>
      </c>
      <c r="AI19" s="52" t="s">
        <v>29</v>
      </c>
      <c r="AJ19" s="53">
        <v>2</v>
      </c>
      <c r="AK19" s="53">
        <v>3</v>
      </c>
      <c r="AL19" s="53">
        <v>5</v>
      </c>
      <c r="AM19" s="50">
        <v>105</v>
      </c>
      <c r="AN19" s="50">
        <v>114</v>
      </c>
      <c r="AO19" s="51">
        <v>46</v>
      </c>
      <c r="AP19" s="51">
        <v>108</v>
      </c>
      <c r="AQ19" s="51">
        <v>120</v>
      </c>
      <c r="AR19" s="54">
        <v>61</v>
      </c>
      <c r="AS19" s="53">
        <v>63</v>
      </c>
      <c r="AT19" s="53">
        <v>132</v>
      </c>
      <c r="AU19" s="53">
        <v>193</v>
      </c>
      <c r="AV19" s="3" t="s">
        <v>13</v>
      </c>
      <c r="AW19" s="46"/>
    </row>
    <row r="20" spans="1:49" ht="21.75" customHeight="1">
      <c r="A20" s="25"/>
      <c r="B20" s="23" t="s">
        <v>14</v>
      </c>
      <c r="C20" s="55">
        <f t="shared" ref="C20" si="68">C18+C19</f>
        <v>123</v>
      </c>
      <c r="D20" s="55">
        <f t="shared" ref="D20" si="69">D18+D19</f>
        <v>54</v>
      </c>
      <c r="E20" s="55">
        <v>3</v>
      </c>
      <c r="F20" s="55">
        <f>SUM(F18:F19)</f>
        <v>6</v>
      </c>
      <c r="G20" s="55">
        <f>SUM(G18:G19)</f>
        <v>17</v>
      </c>
      <c r="H20" s="55">
        <v>12.8</v>
      </c>
      <c r="I20" s="55">
        <v>29</v>
      </c>
      <c r="J20" s="55">
        <f>SUM(J18:J19)</f>
        <v>9</v>
      </c>
      <c r="K20" s="55">
        <f>SUM(K18:K19)</f>
        <v>28</v>
      </c>
      <c r="L20" s="55">
        <f t="shared" ref="L20" si="70">L18+L19</f>
        <v>68</v>
      </c>
      <c r="M20" s="55">
        <f t="shared" ref="M20" si="71">M18+M19</f>
        <v>63</v>
      </c>
      <c r="N20" s="55">
        <v>51</v>
      </c>
      <c r="O20" s="55">
        <f>SUM(O18:O19)</f>
        <v>143</v>
      </c>
      <c r="P20" s="55">
        <f>SUM(P18:P19)</f>
        <v>144</v>
      </c>
      <c r="Q20" s="55">
        <v>110.34</v>
      </c>
      <c r="R20" s="55">
        <v>251</v>
      </c>
      <c r="S20" s="55">
        <f>SUM(S18:S19)</f>
        <v>108</v>
      </c>
      <c r="T20" s="55">
        <f>SUM(T18:T19)</f>
        <v>132</v>
      </c>
      <c r="U20" s="55">
        <f t="shared" ref="U20" si="72">U18+U19</f>
        <v>26</v>
      </c>
      <c r="V20" s="55">
        <f t="shared" ref="V20" si="73">V18+V19</f>
        <v>16</v>
      </c>
      <c r="W20" s="55">
        <v>13</v>
      </c>
      <c r="X20" s="55">
        <f>SUM(X18:X19)</f>
        <v>12</v>
      </c>
      <c r="Y20" s="55">
        <f>SUM(Y18:Y19)</f>
        <v>12</v>
      </c>
      <c r="Z20" s="55">
        <v>11</v>
      </c>
      <c r="AA20" s="55">
        <v>10</v>
      </c>
      <c r="AB20" s="55">
        <f>SUM(AB18:AB19)</f>
        <v>11</v>
      </c>
      <c r="AC20" s="55">
        <f>SUM(AC18:AC19)</f>
        <v>16</v>
      </c>
      <c r="AD20" s="55">
        <f t="shared" ref="AD20" si="74">AD18+AD19</f>
        <v>24</v>
      </c>
      <c r="AE20" s="55">
        <f t="shared" ref="AE20" si="75">AE18+AE19</f>
        <v>12</v>
      </c>
      <c r="AF20" s="55">
        <v>10</v>
      </c>
      <c r="AG20" s="55">
        <f>SUM(AG18:AG19)</f>
        <v>12</v>
      </c>
      <c r="AH20" s="55">
        <f>SUM(AH18:AH19)</f>
        <v>10</v>
      </c>
      <c r="AI20" s="55">
        <v>9</v>
      </c>
      <c r="AJ20" s="55">
        <f t="shared" ref="AJ20:AT20" si="76">SUM(AJ18:AJ19)</f>
        <v>8</v>
      </c>
      <c r="AK20" s="55">
        <f t="shared" si="76"/>
        <v>9</v>
      </c>
      <c r="AL20" s="55">
        <f t="shared" si="76"/>
        <v>14</v>
      </c>
      <c r="AM20" s="55">
        <f t="shared" ref="AM20" si="77">AM18+AM19</f>
        <v>1317</v>
      </c>
      <c r="AN20" s="55">
        <f t="shared" ref="AN20" si="78">AN18+AN19</f>
        <v>446</v>
      </c>
      <c r="AO20" s="55">
        <f>SUM(AO18:AO19)</f>
        <v>400</v>
      </c>
      <c r="AP20" s="55">
        <f t="shared" si="76"/>
        <v>439</v>
      </c>
      <c r="AQ20" s="55">
        <f t="shared" si="76"/>
        <v>509</v>
      </c>
      <c r="AR20" s="55">
        <f t="shared" si="76"/>
        <v>466</v>
      </c>
      <c r="AS20" s="55">
        <f t="shared" si="76"/>
        <v>418</v>
      </c>
      <c r="AT20" s="55">
        <f t="shared" si="76"/>
        <v>516</v>
      </c>
      <c r="AU20" s="55">
        <f>SUM(AU18:AU19)</f>
        <v>695</v>
      </c>
      <c r="AV20" s="23" t="s">
        <v>15</v>
      </c>
      <c r="AW20" s="46"/>
    </row>
    <row r="21" spans="1:49" ht="21.75" customHeight="1">
      <c r="A21" s="25" t="s">
        <v>24</v>
      </c>
      <c r="B21" s="4" t="s">
        <v>9</v>
      </c>
      <c r="C21" s="50">
        <v>2</v>
      </c>
      <c r="D21" s="50">
        <v>15</v>
      </c>
      <c r="E21" s="51">
        <v>1</v>
      </c>
      <c r="F21" s="51">
        <v>1</v>
      </c>
      <c r="G21" s="52" t="s">
        <v>29</v>
      </c>
      <c r="H21" s="52" t="s">
        <v>29</v>
      </c>
      <c r="I21" s="53">
        <v>3</v>
      </c>
      <c r="J21" s="53">
        <v>4</v>
      </c>
      <c r="K21" s="53">
        <v>5</v>
      </c>
      <c r="L21" s="50">
        <v>3</v>
      </c>
      <c r="M21" s="50">
        <v>18</v>
      </c>
      <c r="N21" s="51">
        <v>7</v>
      </c>
      <c r="O21" s="51">
        <v>2</v>
      </c>
      <c r="P21" s="52" t="s">
        <v>29</v>
      </c>
      <c r="Q21" s="52" t="s">
        <v>29</v>
      </c>
      <c r="R21" s="53">
        <v>7</v>
      </c>
      <c r="S21" s="53">
        <v>4</v>
      </c>
      <c r="T21" s="53">
        <v>8</v>
      </c>
      <c r="U21" s="50">
        <v>22</v>
      </c>
      <c r="V21" s="50">
        <v>16</v>
      </c>
      <c r="W21" s="51">
        <v>16</v>
      </c>
      <c r="X21" s="51">
        <v>11</v>
      </c>
      <c r="Y21" s="52" t="s">
        <v>29</v>
      </c>
      <c r="Z21" s="52" t="s">
        <v>29</v>
      </c>
      <c r="AA21" s="53">
        <v>12</v>
      </c>
      <c r="AB21" s="53">
        <v>11</v>
      </c>
      <c r="AC21" s="53">
        <v>15</v>
      </c>
      <c r="AD21" s="50">
        <v>26</v>
      </c>
      <c r="AE21" s="50">
        <v>19</v>
      </c>
      <c r="AF21" s="51">
        <v>17</v>
      </c>
      <c r="AG21" s="51">
        <v>10</v>
      </c>
      <c r="AH21" s="51">
        <v>0</v>
      </c>
      <c r="AI21" s="52" t="s">
        <v>29</v>
      </c>
      <c r="AJ21" s="53">
        <v>12</v>
      </c>
      <c r="AK21" s="53">
        <v>11</v>
      </c>
      <c r="AL21" s="53">
        <v>14.4</v>
      </c>
      <c r="AM21" s="50">
        <v>1094</v>
      </c>
      <c r="AN21" s="50">
        <v>463</v>
      </c>
      <c r="AO21" s="51">
        <v>434</v>
      </c>
      <c r="AP21" s="51">
        <v>401</v>
      </c>
      <c r="AQ21" s="51">
        <v>0</v>
      </c>
      <c r="AR21" s="54">
        <v>643</v>
      </c>
      <c r="AS21" s="53">
        <v>530</v>
      </c>
      <c r="AT21" s="53">
        <v>478</v>
      </c>
      <c r="AU21" s="53">
        <v>555</v>
      </c>
      <c r="AV21" s="3" t="s">
        <v>10</v>
      </c>
      <c r="AW21" s="46" t="s">
        <v>25</v>
      </c>
    </row>
    <row r="22" spans="1:49" ht="21.75" customHeight="1">
      <c r="A22" s="25"/>
      <c r="B22" s="4" t="s">
        <v>12</v>
      </c>
      <c r="C22" s="50">
        <v>84</v>
      </c>
      <c r="D22" s="50">
        <v>35</v>
      </c>
      <c r="E22" s="51">
        <v>11</v>
      </c>
      <c r="F22" s="51">
        <v>2</v>
      </c>
      <c r="G22" s="52" t="s">
        <v>29</v>
      </c>
      <c r="H22" s="52" t="s">
        <v>29</v>
      </c>
      <c r="I22" s="53">
        <v>5</v>
      </c>
      <c r="J22" s="53">
        <v>6</v>
      </c>
      <c r="K22" s="53">
        <v>7</v>
      </c>
      <c r="L22" s="50">
        <v>0</v>
      </c>
      <c r="M22" s="50">
        <v>0</v>
      </c>
      <c r="N22" s="51">
        <v>0</v>
      </c>
      <c r="O22" s="51">
        <v>0</v>
      </c>
      <c r="P22" s="52" t="s">
        <v>29</v>
      </c>
      <c r="Q22" s="52" t="s">
        <v>29</v>
      </c>
      <c r="R22" s="53">
        <v>1</v>
      </c>
      <c r="S22" s="53">
        <v>4</v>
      </c>
      <c r="T22" s="53">
        <v>10</v>
      </c>
      <c r="U22" s="50">
        <v>9</v>
      </c>
      <c r="V22" s="50">
        <v>9</v>
      </c>
      <c r="W22" s="51">
        <v>8</v>
      </c>
      <c r="X22" s="51">
        <v>4</v>
      </c>
      <c r="Y22" s="52" t="s">
        <v>29</v>
      </c>
      <c r="Z22" s="52" t="s">
        <v>29</v>
      </c>
      <c r="AA22" s="53">
        <v>8</v>
      </c>
      <c r="AB22" s="53">
        <v>10</v>
      </c>
      <c r="AC22" s="53">
        <v>12</v>
      </c>
      <c r="AD22" s="50">
        <v>8</v>
      </c>
      <c r="AE22" s="50">
        <v>6</v>
      </c>
      <c r="AF22" s="51">
        <v>5</v>
      </c>
      <c r="AG22" s="51">
        <v>3</v>
      </c>
      <c r="AH22" s="51">
        <v>0</v>
      </c>
      <c r="AI22" s="52" t="s">
        <v>29</v>
      </c>
      <c r="AJ22" s="53">
        <v>7</v>
      </c>
      <c r="AK22" s="53">
        <v>8</v>
      </c>
      <c r="AL22" s="53">
        <v>9.6999999999999993</v>
      </c>
      <c r="AM22" s="50">
        <v>215</v>
      </c>
      <c r="AN22" s="50">
        <v>173</v>
      </c>
      <c r="AO22" s="51">
        <v>179</v>
      </c>
      <c r="AP22" s="51">
        <v>79</v>
      </c>
      <c r="AQ22" s="51">
        <v>0</v>
      </c>
      <c r="AR22" s="54">
        <v>299</v>
      </c>
      <c r="AS22" s="53">
        <v>323</v>
      </c>
      <c r="AT22" s="53">
        <v>348</v>
      </c>
      <c r="AU22" s="53">
        <v>371</v>
      </c>
      <c r="AV22" s="3" t="s">
        <v>13</v>
      </c>
      <c r="AW22" s="46"/>
    </row>
    <row r="23" spans="1:49" ht="21.75" customHeight="1">
      <c r="A23" s="25"/>
      <c r="B23" s="23" t="s">
        <v>14</v>
      </c>
      <c r="C23" s="55">
        <f t="shared" ref="C23" si="79">C21+C22</f>
        <v>86</v>
      </c>
      <c r="D23" s="55">
        <f t="shared" ref="D23" si="80">D21+D22</f>
        <v>50</v>
      </c>
      <c r="E23" s="55">
        <v>12</v>
      </c>
      <c r="F23" s="55">
        <f>SUM(F21:F22)</f>
        <v>3</v>
      </c>
      <c r="G23" s="55">
        <v>0</v>
      </c>
      <c r="H23" s="55">
        <v>5</v>
      </c>
      <c r="I23" s="55">
        <v>8</v>
      </c>
      <c r="J23" s="55">
        <f>SUM(J21:J22)</f>
        <v>10</v>
      </c>
      <c r="K23" s="55">
        <f>SUM(K21:K22)</f>
        <v>12</v>
      </c>
      <c r="L23" s="55">
        <f t="shared" ref="L23" si="81">L21+L22</f>
        <v>3</v>
      </c>
      <c r="M23" s="55">
        <f t="shared" ref="M23" si="82">M21+M22</f>
        <v>18</v>
      </c>
      <c r="N23" s="55">
        <v>7</v>
      </c>
      <c r="O23" s="55">
        <f>SUM(O21:O22)</f>
        <v>2</v>
      </c>
      <c r="P23" s="55">
        <v>0</v>
      </c>
      <c r="Q23" s="55">
        <v>7</v>
      </c>
      <c r="R23" s="55">
        <v>8</v>
      </c>
      <c r="S23" s="55">
        <f>SUM(S21:S22)</f>
        <v>8</v>
      </c>
      <c r="T23" s="55">
        <v>18</v>
      </c>
      <c r="U23" s="55">
        <f t="shared" ref="U23" si="83">U21+U22</f>
        <v>31</v>
      </c>
      <c r="V23" s="55">
        <f t="shared" ref="V23" si="84">V21+V22</f>
        <v>25</v>
      </c>
      <c r="W23" s="55">
        <v>24</v>
      </c>
      <c r="X23" s="55">
        <f>SUM(X21:X22)</f>
        <v>15</v>
      </c>
      <c r="Y23" s="55">
        <v>0</v>
      </c>
      <c r="Z23" s="55">
        <v>20</v>
      </c>
      <c r="AA23" s="55">
        <v>20</v>
      </c>
      <c r="AB23" s="55">
        <f>SUM(AB21:AB22)</f>
        <v>21</v>
      </c>
      <c r="AC23" s="55">
        <f>SUM(AC21:AC22)</f>
        <v>27</v>
      </c>
      <c r="AD23" s="55">
        <f t="shared" ref="AD23" si="85">AD21+AD22</f>
        <v>34</v>
      </c>
      <c r="AE23" s="55">
        <f t="shared" ref="AE23" si="86">AE21+AE22</f>
        <v>25</v>
      </c>
      <c r="AF23" s="55">
        <v>22</v>
      </c>
      <c r="AG23" s="55">
        <f>SUM(AG21:AG22)</f>
        <v>13</v>
      </c>
      <c r="AH23" s="55">
        <f>SUM(AH21:AH22)</f>
        <v>0</v>
      </c>
      <c r="AI23" s="55">
        <v>20</v>
      </c>
      <c r="AJ23" s="55">
        <f t="shared" ref="AJ23:AT23" si="87">SUM(AJ21:AJ22)</f>
        <v>19</v>
      </c>
      <c r="AK23" s="55">
        <f t="shared" si="87"/>
        <v>19</v>
      </c>
      <c r="AL23" s="55">
        <f t="shared" si="87"/>
        <v>24.1</v>
      </c>
      <c r="AM23" s="55">
        <f t="shared" ref="AM23" si="88">AM21+AM22</f>
        <v>1309</v>
      </c>
      <c r="AN23" s="55">
        <f t="shared" ref="AN23" si="89">AN21+AN22</f>
        <v>636</v>
      </c>
      <c r="AO23" s="55">
        <f>SUM(AO21:AO22)</f>
        <v>613</v>
      </c>
      <c r="AP23" s="55">
        <f t="shared" si="87"/>
        <v>480</v>
      </c>
      <c r="AQ23" s="55">
        <f t="shared" si="87"/>
        <v>0</v>
      </c>
      <c r="AR23" s="55">
        <f t="shared" si="87"/>
        <v>942</v>
      </c>
      <c r="AS23" s="55">
        <f t="shared" si="87"/>
        <v>853</v>
      </c>
      <c r="AT23" s="55">
        <f t="shared" si="87"/>
        <v>826</v>
      </c>
      <c r="AU23" s="55">
        <f>SUM(AU21:AU22)</f>
        <v>926</v>
      </c>
      <c r="AV23" s="23" t="s">
        <v>15</v>
      </c>
      <c r="AW23" s="46"/>
    </row>
    <row r="24" spans="1:49" ht="21.75" customHeight="1">
      <c r="A24" s="47" t="s">
        <v>26</v>
      </c>
      <c r="B24" s="4" t="s">
        <v>9</v>
      </c>
      <c r="C24" s="56">
        <f t="shared" ref="C24:C26" si="90">C6+C9+C12+C15+C18+C21</f>
        <v>902</v>
      </c>
      <c r="D24" s="56">
        <f t="shared" ref="D24:D26" si="91">D6+D9+D12+D15+D18+D21</f>
        <v>1372</v>
      </c>
      <c r="E24" s="56">
        <v>773</v>
      </c>
      <c r="F24" s="57">
        <v>986</v>
      </c>
      <c r="G24" s="57">
        <v>1105</v>
      </c>
      <c r="H24" s="57" t="s">
        <v>29</v>
      </c>
      <c r="I24" s="57">
        <v>899</v>
      </c>
      <c r="J24" s="57">
        <f>SUM(J21,J18,J15,J12,J9,J6)</f>
        <v>1301</v>
      </c>
      <c r="K24" s="57">
        <f>SUM(F24:J24)</f>
        <v>4291</v>
      </c>
      <c r="L24" s="56">
        <f t="shared" ref="L24:L26" si="92">L6+L9+L12+L15+L18+L21</f>
        <v>444</v>
      </c>
      <c r="M24" s="56">
        <f t="shared" ref="M24:M26" si="93">M6+M9+M12+M15+M18+M21</f>
        <v>642</v>
      </c>
      <c r="N24" s="56">
        <v>588</v>
      </c>
      <c r="O24" s="56">
        <f>O6+O9+O12+O15+O18+O21</f>
        <v>1006</v>
      </c>
      <c r="P24" s="57">
        <v>934</v>
      </c>
      <c r="Q24" s="57" t="s">
        <v>29</v>
      </c>
      <c r="R24" s="57">
        <v>885</v>
      </c>
      <c r="S24" s="57">
        <f>SUM(S21,S18,S15,S12,S9,S6)</f>
        <v>897</v>
      </c>
      <c r="T24" s="57">
        <f>SUM(T21,T18,T15,T12,T9,T6)</f>
        <v>821</v>
      </c>
      <c r="U24" s="57">
        <f>U6+U9+U12+U15+U18+U21</f>
        <v>417</v>
      </c>
      <c r="V24" s="57">
        <f>V6+V9+V12+V15+V18+V21</f>
        <v>312</v>
      </c>
      <c r="W24" s="57">
        <v>285</v>
      </c>
      <c r="X24" s="57">
        <f>X6+X9+X12+X15+X18+X21</f>
        <v>246</v>
      </c>
      <c r="Y24" s="57">
        <v>216</v>
      </c>
      <c r="Z24" s="57" t="s">
        <v>29</v>
      </c>
      <c r="AA24" s="57">
        <v>189</v>
      </c>
      <c r="AB24" s="57">
        <f>SUM(AB21,AB18,AB15,AB12,AB9,AB6)</f>
        <v>213</v>
      </c>
      <c r="AC24" s="57">
        <f>SUM(AC21,AC18,AC15,AC12,AC9,AC6)</f>
        <v>218</v>
      </c>
      <c r="AD24" s="57">
        <v>419</v>
      </c>
      <c r="AE24" s="57">
        <v>315</v>
      </c>
      <c r="AF24" s="57">
        <v>288</v>
      </c>
      <c r="AG24" s="57">
        <f>AG6+AG9+AG12+AG15+AG18+AG21</f>
        <v>258</v>
      </c>
      <c r="AH24" s="57">
        <f>AH6+AH9+AH12+AH15+AH18+AH21</f>
        <v>218</v>
      </c>
      <c r="AI24" s="57" t="s">
        <v>29</v>
      </c>
      <c r="AJ24" s="57">
        <v>187</v>
      </c>
      <c r="AK24" s="57">
        <f>SUM(AK21,AK18,AK15,AK12,AK9,AK6)</f>
        <v>207</v>
      </c>
      <c r="AL24" s="57">
        <f>SUM(AL21,AL18,AL15,AL12,AL9,AL6)</f>
        <v>207.4</v>
      </c>
      <c r="AM24" s="57">
        <f>AM6+AM9+AM12+AM15+AM18+AM21</f>
        <v>21174</v>
      </c>
      <c r="AN24" s="57">
        <f>AN6+AN9+AN12+AN15+AN18+AN21</f>
        <v>10064</v>
      </c>
      <c r="AO24" s="57">
        <v>7522</v>
      </c>
      <c r="AP24" s="57">
        <f t="shared" ref="AP24:AU25" si="94">SUM(AP21,AP18,AP15,AP12,AP9,AP6)</f>
        <v>7647</v>
      </c>
      <c r="AQ24" s="57">
        <f t="shared" si="94"/>
        <v>6809</v>
      </c>
      <c r="AR24" s="57">
        <f t="shared" si="94"/>
        <v>8544</v>
      </c>
      <c r="AS24" s="57">
        <f t="shared" si="94"/>
        <v>7524</v>
      </c>
      <c r="AT24" s="57">
        <f t="shared" si="94"/>
        <v>8524</v>
      </c>
      <c r="AU24" s="57">
        <f t="shared" si="94"/>
        <v>8469</v>
      </c>
      <c r="AV24" s="3" t="s">
        <v>10</v>
      </c>
      <c r="AW24" s="46" t="s">
        <v>27</v>
      </c>
    </row>
    <row r="25" spans="1:49" ht="21.75" customHeight="1">
      <c r="A25" s="47"/>
      <c r="B25" s="4" t="s">
        <v>12</v>
      </c>
      <c r="C25" s="56">
        <f t="shared" si="90"/>
        <v>6324</v>
      </c>
      <c r="D25" s="56">
        <f t="shared" si="91"/>
        <v>8651</v>
      </c>
      <c r="E25" s="56">
        <v>6780</v>
      </c>
      <c r="F25" s="57">
        <v>7345</v>
      </c>
      <c r="G25" s="57">
        <v>8619</v>
      </c>
      <c r="H25" s="57" t="s">
        <v>29</v>
      </c>
      <c r="I25" s="57">
        <v>5730</v>
      </c>
      <c r="J25" s="57">
        <f>SUM(J22,J19,J16,J13,J10,J7)</f>
        <v>5678</v>
      </c>
      <c r="K25" s="57">
        <f>SUM(K22,K19,K16,K13,K10,K7)</f>
        <v>5175</v>
      </c>
      <c r="L25" s="56">
        <f t="shared" si="92"/>
        <v>14384</v>
      </c>
      <c r="M25" s="56">
        <f t="shared" si="93"/>
        <v>14501</v>
      </c>
      <c r="N25" s="56">
        <v>11063</v>
      </c>
      <c r="O25" s="56">
        <f>O7+O10+O13+O16+O19+O22</f>
        <v>10547</v>
      </c>
      <c r="P25" s="57">
        <v>11207</v>
      </c>
      <c r="Q25" s="57" t="s">
        <v>29</v>
      </c>
      <c r="R25" s="57">
        <v>9352</v>
      </c>
      <c r="S25" s="57">
        <f>SUM(S22,S19,S16,S13,S10,S7)</f>
        <v>10798</v>
      </c>
      <c r="T25" s="57">
        <f>SUM(T22,T19,T16,T13,T10,T7)</f>
        <v>10081</v>
      </c>
      <c r="U25" s="57">
        <f>U7+U10+U13+U16+U19+U22</f>
        <v>727</v>
      </c>
      <c r="V25" s="57">
        <f>V7+V10+V13+V16+V19+V22</f>
        <v>804</v>
      </c>
      <c r="W25" s="57">
        <v>735</v>
      </c>
      <c r="X25" s="57">
        <f>X7+X10+X16+X13+X19+X22</f>
        <v>662</v>
      </c>
      <c r="Y25" s="57">
        <v>628</v>
      </c>
      <c r="Z25" s="57" t="s">
        <v>29</v>
      </c>
      <c r="AA25" s="57">
        <v>436</v>
      </c>
      <c r="AB25" s="57">
        <f>SUM(AB22,AB19,AB16,AB13,AB10,AB7)</f>
        <v>421</v>
      </c>
      <c r="AC25" s="57">
        <f>SUM(AC22,AC19,AC16,AC13,AC10,AC7)</f>
        <v>411</v>
      </c>
      <c r="AD25" s="57">
        <v>709</v>
      </c>
      <c r="AE25" s="57">
        <v>809</v>
      </c>
      <c r="AF25" s="57">
        <v>713</v>
      </c>
      <c r="AG25" s="57">
        <f>AG7+AG10+AG13+AG16+AG19+AG22</f>
        <v>654</v>
      </c>
      <c r="AH25" s="58">
        <f>AH7+AH10+AH13+AH16+AH19+AH22</f>
        <v>614</v>
      </c>
      <c r="AI25" s="57" t="s">
        <v>29</v>
      </c>
      <c r="AJ25" s="57">
        <v>452</v>
      </c>
      <c r="AK25" s="57">
        <f>SUM(AK22,AK19,AK16,AK13,AK10,AK7)</f>
        <v>469</v>
      </c>
      <c r="AL25" s="57">
        <f>SUM(AL22,AL19,AL16,AL13,AL10,AL7)</f>
        <v>457.7</v>
      </c>
      <c r="AM25" s="57">
        <f>AM7+AM10+AM13+AM16+AM19+AM22</f>
        <v>15886</v>
      </c>
      <c r="AN25" s="57">
        <f>AN7+AN10+AN13+AN16+AN19+AN22</f>
        <v>14709</v>
      </c>
      <c r="AO25" s="57">
        <v>12455</v>
      </c>
      <c r="AP25" s="57">
        <f t="shared" si="94"/>
        <v>12128</v>
      </c>
      <c r="AQ25" s="57">
        <f t="shared" si="94"/>
        <v>13185</v>
      </c>
      <c r="AR25" s="57">
        <f t="shared" si="94"/>
        <v>13413</v>
      </c>
      <c r="AS25" s="57">
        <f t="shared" si="94"/>
        <v>11970</v>
      </c>
      <c r="AT25" s="57">
        <f t="shared" si="94"/>
        <v>11815</v>
      </c>
      <c r="AU25" s="57">
        <f t="shared" si="94"/>
        <v>12017</v>
      </c>
      <c r="AV25" s="3" t="s">
        <v>13</v>
      </c>
      <c r="AW25" s="46"/>
    </row>
    <row r="26" spans="1:49" ht="21.75" customHeight="1" thickBot="1">
      <c r="A26" s="47"/>
      <c r="B26" s="4" t="s">
        <v>14</v>
      </c>
      <c r="C26" s="56">
        <f t="shared" si="90"/>
        <v>7226</v>
      </c>
      <c r="D26" s="56">
        <f t="shared" si="91"/>
        <v>10023</v>
      </c>
      <c r="E26" s="59">
        <f t="shared" ref="E26" si="95">SUM(E24:E25)</f>
        <v>7553</v>
      </c>
      <c r="F26" s="57">
        <f>SUM(F24:F25)</f>
        <v>8331</v>
      </c>
      <c r="G26" s="57">
        <f>SUM(G24:G25)</f>
        <v>9724</v>
      </c>
      <c r="H26" s="57">
        <f t="shared" ref="H26:AC26" si="96">SUM(H23,H20,H17,H14,H11,H8)</f>
        <v>9000.9599999999991</v>
      </c>
      <c r="I26" s="57">
        <f t="shared" si="96"/>
        <v>6629</v>
      </c>
      <c r="J26" s="57">
        <f t="shared" si="96"/>
        <v>6979</v>
      </c>
      <c r="K26" s="57">
        <f t="shared" si="96"/>
        <v>6304</v>
      </c>
      <c r="L26" s="56">
        <f t="shared" si="92"/>
        <v>14828</v>
      </c>
      <c r="M26" s="56">
        <f t="shared" si="93"/>
        <v>15143</v>
      </c>
      <c r="N26" s="57">
        <f>SUM(N24:N25)</f>
        <v>11651</v>
      </c>
      <c r="O26" s="57">
        <f>SUM(O24:O25)</f>
        <v>11553</v>
      </c>
      <c r="P26" s="57">
        <f t="shared" si="96"/>
        <v>12141</v>
      </c>
      <c r="Q26" s="57">
        <f t="shared" si="96"/>
        <v>10353.34</v>
      </c>
      <c r="R26" s="57">
        <f t="shared" si="96"/>
        <v>10237</v>
      </c>
      <c r="S26" s="57">
        <f t="shared" si="96"/>
        <v>11695</v>
      </c>
      <c r="T26" s="57">
        <f t="shared" si="96"/>
        <v>10902</v>
      </c>
      <c r="U26" s="57">
        <f t="shared" ref="U26" si="97">U8+U11+U14+U17+U20+U23</f>
        <v>1144</v>
      </c>
      <c r="V26" s="57">
        <f t="shared" ref="V26" si="98">V8+V11+V14+V17+V20+V23</f>
        <v>1116</v>
      </c>
      <c r="W26" s="57">
        <f t="shared" ref="W26" si="99">SUM(W24:W25)</f>
        <v>1020</v>
      </c>
      <c r="X26" s="57">
        <f t="shared" ref="X26" si="100">SUM(X24:X25)</f>
        <v>908</v>
      </c>
      <c r="Y26" s="57">
        <f t="shared" si="96"/>
        <v>844</v>
      </c>
      <c r="Z26" s="57">
        <f t="shared" si="96"/>
        <v>723</v>
      </c>
      <c r="AA26" s="57">
        <f t="shared" si="96"/>
        <v>625</v>
      </c>
      <c r="AB26" s="57">
        <f t="shared" si="96"/>
        <v>634</v>
      </c>
      <c r="AC26" s="57">
        <f t="shared" si="96"/>
        <v>629</v>
      </c>
      <c r="AD26" s="57">
        <f>SUM(AD24:AD25)</f>
        <v>1128</v>
      </c>
      <c r="AE26" s="57">
        <f>SUM(AE24:AE25)</f>
        <v>1124</v>
      </c>
      <c r="AF26" s="57">
        <f>SUM(AF24:AF25)</f>
        <v>1001</v>
      </c>
      <c r="AG26" s="57">
        <f>SUM(AG24:AG25)</f>
        <v>912</v>
      </c>
      <c r="AH26" s="57">
        <f>SUM(AH24:AH25)</f>
        <v>832</v>
      </c>
      <c r="AI26" s="57">
        <f>SUM(AI23,AI20,AI17,AI14,AI11,AI8)</f>
        <v>725</v>
      </c>
      <c r="AJ26" s="57">
        <f>SUM(AJ23,AJ20,AJ17,AJ14,AJ11,AJ8)</f>
        <v>639</v>
      </c>
      <c r="AK26" s="57">
        <f>SUM(AK23,AK20,AK17,AK14,AK11,AK8)</f>
        <v>676</v>
      </c>
      <c r="AL26" s="57">
        <f t="shared" ref="AL26:AT26" si="101">SUM(AL23,AL20,AL17,AL14,AL11,AL8)</f>
        <v>665.1</v>
      </c>
      <c r="AM26" s="57">
        <f t="shared" ref="AM26" si="102">AM8+AM11+AM14+AM17+AM20+AM23</f>
        <v>37060</v>
      </c>
      <c r="AN26" s="57">
        <f t="shared" ref="AN26" si="103">AN8+AN11+AN14+AN17+AN20+AN23</f>
        <v>24773</v>
      </c>
      <c r="AO26" s="59">
        <f t="shared" ref="AO26" si="104">SUM(AO24:AO25)</f>
        <v>19977</v>
      </c>
      <c r="AP26" s="57">
        <f t="shared" si="101"/>
        <v>19775</v>
      </c>
      <c r="AQ26" s="57">
        <f t="shared" si="101"/>
        <v>19994</v>
      </c>
      <c r="AR26" s="57">
        <f t="shared" si="101"/>
        <v>21957</v>
      </c>
      <c r="AS26" s="57">
        <f t="shared" si="101"/>
        <v>19494</v>
      </c>
      <c r="AT26" s="57">
        <f t="shared" si="101"/>
        <v>20339</v>
      </c>
      <c r="AU26" s="57">
        <f>SUM(AU23,AU20,AU17,AU14,AU11,AU8)</f>
        <v>20486</v>
      </c>
      <c r="AV26" s="3" t="s">
        <v>15</v>
      </c>
      <c r="AW26" s="46"/>
    </row>
    <row r="27" spans="1:49" ht="21.75" customHeight="1">
      <c r="A27" s="45" t="s">
        <v>28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</row>
    <row r="28" spans="1:49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</sheetData>
  <mergeCells count="27">
    <mergeCell ref="A9:A11"/>
    <mergeCell ref="AW9:AW11"/>
    <mergeCell ref="A12:A14"/>
    <mergeCell ref="A6:A8"/>
    <mergeCell ref="AW6:AW8"/>
    <mergeCell ref="A15:A17"/>
    <mergeCell ref="AW15:AW17"/>
    <mergeCell ref="A24:A26"/>
    <mergeCell ref="AW24:AW26"/>
    <mergeCell ref="AW12:AW14"/>
    <mergeCell ref="A27:AW27"/>
    <mergeCell ref="A18:A20"/>
    <mergeCell ref="AW18:AW20"/>
    <mergeCell ref="A21:A23"/>
    <mergeCell ref="AW21:AW23"/>
    <mergeCell ref="A1:AW1"/>
    <mergeCell ref="A2:B5"/>
    <mergeCell ref="AV2:AV5"/>
    <mergeCell ref="AW2:AW5"/>
    <mergeCell ref="AG2:AL4"/>
    <mergeCell ref="X2:AC4"/>
    <mergeCell ref="O2:T4"/>
    <mergeCell ref="E2:K4"/>
    <mergeCell ref="AP2:AU4"/>
    <mergeCell ref="AF2:AF4"/>
    <mergeCell ref="L3:M3"/>
    <mergeCell ref="C2:D4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trans1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2005-09-29T18:11:59Z</dcterms:created>
  <dcterms:modified xsi:type="dcterms:W3CDTF">2010-11-02T07:34:59Z</dcterms:modified>
</cp:coreProperties>
</file>